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9"/>
  </bookViews>
  <sheets>
    <sheet name="Лист1" sheetId="1" r:id="rId1"/>
    <sheet name="Лист2" sheetId="2" r:id="rId2"/>
    <sheet name="Лист3 )" sheetId="5" r:id="rId3"/>
    <sheet name="Лист4" sheetId="4" r:id="rId4"/>
    <sheet name="Лист5" sheetId="6" r:id="rId5"/>
    <sheet name="Лист6" sheetId="7" r:id="rId6"/>
    <sheet name="Лист7)" sheetId="8" r:id="rId7"/>
    <sheet name="лист8" sheetId="9" r:id="rId8"/>
    <sheet name="Лист9" sheetId="10" r:id="rId9"/>
    <sheet name="Лист10" sheetId="11" r:id="rId10"/>
  </sheets>
  <calcPr calcId="124519"/>
</workbook>
</file>

<file path=xl/calcChain.xml><?xml version="1.0" encoding="utf-8"?>
<calcChain xmlns="http://schemas.openxmlformats.org/spreadsheetml/2006/main">
  <c r="N22" i="10"/>
  <c r="M22"/>
  <c r="K22"/>
  <c r="J22"/>
  <c r="I22"/>
  <c r="H22"/>
  <c r="G22"/>
  <c r="F22"/>
  <c r="E22"/>
  <c r="D22"/>
  <c r="N21" i="5"/>
  <c r="M21"/>
  <c r="L21"/>
  <c r="K21"/>
  <c r="J21"/>
  <c r="I21"/>
  <c r="N22" i="9"/>
  <c r="L22"/>
  <c r="M22"/>
  <c r="J22"/>
  <c r="K22"/>
  <c r="I22"/>
  <c r="H22"/>
  <c r="G22"/>
  <c r="F22"/>
  <c r="E22"/>
  <c r="D22"/>
  <c r="N21" i="8"/>
  <c r="M21"/>
  <c r="L21"/>
  <c r="K21"/>
  <c r="I21"/>
  <c r="H21"/>
  <c r="G21"/>
  <c r="F21"/>
  <c r="E21"/>
  <c r="D21"/>
  <c r="N22" i="11"/>
  <c r="M22"/>
  <c r="L22"/>
  <c r="K22"/>
  <c r="J22"/>
  <c r="I22"/>
  <c r="H22"/>
  <c r="G22"/>
  <c r="F22"/>
  <c r="E22"/>
  <c r="D22"/>
  <c r="N21" i="7"/>
  <c r="M21"/>
  <c r="L21"/>
  <c r="K21"/>
  <c r="J21"/>
  <c r="I21"/>
  <c r="H21"/>
  <c r="G21"/>
  <c r="F21"/>
  <c r="E21"/>
  <c r="D21"/>
  <c r="N21" i="6"/>
  <c r="M21"/>
  <c r="K21"/>
  <c r="L21"/>
  <c r="J21"/>
  <c r="I21"/>
  <c r="H21"/>
  <c r="G21"/>
  <c r="F21"/>
  <c r="E21"/>
  <c r="D21"/>
  <c r="N21" i="1"/>
  <c r="M21"/>
  <c r="L21"/>
  <c r="K21"/>
  <c r="J21"/>
  <c r="I21"/>
  <c r="H21"/>
  <c r="G21"/>
  <c r="F21"/>
  <c r="E21"/>
  <c r="D21"/>
  <c r="N21" i="4"/>
  <c r="M21"/>
  <c r="L21"/>
  <c r="K21"/>
  <c r="J21"/>
  <c r="I21"/>
  <c r="H21"/>
  <c r="G21"/>
  <c r="F21"/>
  <c r="E21"/>
  <c r="D21"/>
  <c r="H21" i="5"/>
  <c r="G21"/>
  <c r="F21"/>
  <c r="E21"/>
  <c r="D21"/>
  <c r="J21" i="2"/>
  <c r="N21"/>
  <c r="M21"/>
  <c r="L21"/>
  <c r="K21"/>
  <c r="H21"/>
  <c r="G21"/>
  <c r="F21"/>
  <c r="E21"/>
  <c r="D21"/>
  <c r="J21" i="8"/>
</calcChain>
</file>

<file path=xl/sharedStrings.xml><?xml version="1.0" encoding="utf-8"?>
<sst xmlns="http://schemas.openxmlformats.org/spreadsheetml/2006/main" count="245" uniqueCount="54">
  <si>
    <t>1 ДЕНЬ</t>
  </si>
  <si>
    <t>Комплексный обед</t>
  </si>
  <si>
    <t>№ ре-цептуры</t>
  </si>
  <si>
    <t>Масса, г</t>
  </si>
  <si>
    <t>Пищевые вещества</t>
  </si>
  <si>
    <t>Энергети-ческая ценность, ккал</t>
  </si>
  <si>
    <t>Витамины, мг</t>
  </si>
  <si>
    <t>Минеральные вещества, мг</t>
  </si>
  <si>
    <t>Б</t>
  </si>
  <si>
    <t>Ж</t>
  </si>
  <si>
    <t>У</t>
  </si>
  <si>
    <r>
      <t>В</t>
    </r>
    <r>
      <rPr>
        <b/>
        <vertAlign val="subscript"/>
        <sz val="11"/>
        <color theme="1"/>
        <rFont val="Times New Roman"/>
        <family val="1"/>
        <charset val="204"/>
      </rPr>
      <t>1</t>
    </r>
  </si>
  <si>
    <t>А</t>
  </si>
  <si>
    <t>С</t>
  </si>
  <si>
    <t>Са</t>
  </si>
  <si>
    <t>Р</t>
  </si>
  <si>
    <t>Mg</t>
  </si>
  <si>
    <t>Fe</t>
  </si>
  <si>
    <t xml:space="preserve">Завтрак </t>
  </si>
  <si>
    <t>Картофельное пюре</t>
  </si>
  <si>
    <t>Хлеб пшеничный</t>
  </si>
  <si>
    <t>Итого:</t>
  </si>
  <si>
    <t>Наименование  блюд</t>
  </si>
  <si>
    <t>2 ДЕНЬ</t>
  </si>
  <si>
    <t>3 ДЕНЬ</t>
  </si>
  <si>
    <t>4 ДЕНЬ</t>
  </si>
  <si>
    <t>Компот из сухофруктов</t>
  </si>
  <si>
    <t>5 ДЕНЬ</t>
  </si>
  <si>
    <t>6 ДЕНЬ</t>
  </si>
  <si>
    <t>Макароны</t>
  </si>
  <si>
    <r>
      <t>В</t>
    </r>
    <r>
      <rPr>
        <b/>
        <sz val="8"/>
        <color theme="1"/>
        <rFont val="Times New Roman"/>
        <family val="1"/>
        <charset val="204"/>
      </rPr>
      <t>2</t>
    </r>
  </si>
  <si>
    <t>Гуляшь из отварной говядины</t>
  </si>
  <si>
    <t>Кофейный напиток</t>
  </si>
  <si>
    <t>хле мельнечный</t>
  </si>
  <si>
    <t>Соус томатный</t>
  </si>
  <si>
    <t>колета</t>
  </si>
  <si>
    <t>Сок</t>
  </si>
  <si>
    <t>Каша гречневая рассыпчатая</t>
  </si>
  <si>
    <t>220/10</t>
  </si>
  <si>
    <t>Куры отварные</t>
  </si>
  <si>
    <t xml:space="preserve">Чай с сахаром </t>
  </si>
  <si>
    <t>Котлеты или биточки рыбные</t>
  </si>
  <si>
    <t>Плов из курицы</t>
  </si>
  <si>
    <t>кисель</t>
  </si>
  <si>
    <t>какао с молоком</t>
  </si>
  <si>
    <t>7ДЕНЬ</t>
  </si>
  <si>
    <t>8ДЕНЬ</t>
  </si>
  <si>
    <t>9ДЕНЬ</t>
  </si>
  <si>
    <t>10ДЕНЬ</t>
  </si>
  <si>
    <t>Жаркое по-домашнему</t>
  </si>
  <si>
    <t>каша рисовая рассыпчатая</t>
  </si>
  <si>
    <t>Рыба  тушеная с овощами</t>
  </si>
  <si>
    <t>Печень тушеная в сметанном соусе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</si>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</sst>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bscript"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7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/>
    </xf>
    <xf numFmtId="164" fontId="12" fillId="0" borderId="4" xfId="0" applyNumberFormat="1" applyFont="1" applyBorder="1" applyAlignment="1">
      <alignment vertical="top" wrapText="1"/>
    </xf>
    <xf numFmtId="2" fontId="15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/>
    <xf numFmtId="0" fontId="0" fillId="0" borderId="0" xfId="0" applyAlignment="1">
      <alignment wrapText="1"/>
    </xf>
    <xf numFmtId="0" fontId="8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/>
    </xf>
    <xf numFmtId="164" fontId="12" fillId="0" borderId="4" xfId="0" applyNumberFormat="1" applyFont="1" applyBorder="1" applyAlignment="1">
      <alignment vertical="top" wrapText="1"/>
    </xf>
    <xf numFmtId="2" fontId="11" fillId="0" borderId="4" xfId="0" applyNumberFormat="1" applyFont="1" applyBorder="1" applyAlignment="1">
      <alignment vertical="top" wrapText="1"/>
    </xf>
    <xf numFmtId="2" fontId="15" fillId="0" borderId="4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0" fillId="0" borderId="0" xfId="0" applyBorder="1"/>
    <xf numFmtId="0" fontId="5" fillId="0" borderId="5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vertical="top" wrapText="1"/>
    </xf>
    <xf numFmtId="164" fontId="15" fillId="0" borderId="4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164" fontId="11" fillId="0" borderId="4" xfId="0" applyNumberFormat="1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9" fillId="0" borderId="4" xfId="0" applyFont="1" applyBorder="1" applyAlignment="1">
      <alignment horizontal="right" vertical="top" wrapText="1"/>
    </xf>
    <xf numFmtId="164" fontId="19" fillId="0" borderId="4" xfId="0" applyNumberFormat="1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horizontal="right" vertical="top" wrapText="1"/>
    </xf>
    <xf numFmtId="164" fontId="8" fillId="0" borderId="4" xfId="0" applyNumberFormat="1" applyFont="1" applyBorder="1" applyAlignment="1">
      <alignment vertical="top" wrapText="1"/>
    </xf>
    <xf numFmtId="2" fontId="8" fillId="0" borderId="4" xfId="0" applyNumberFormat="1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22" fillId="0" borderId="4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20" fillId="0" borderId="4" xfId="0" applyFont="1" applyBorder="1" applyAlignment="1">
      <alignment horizontal="right" vertical="top" wrapText="1"/>
    </xf>
    <xf numFmtId="0" fontId="23" fillId="0" borderId="4" xfId="0" applyFont="1" applyBorder="1" applyAlignment="1">
      <alignment vertical="top" wrapText="1"/>
    </xf>
    <xf numFmtId="164" fontId="20" fillId="0" borderId="4" xfId="0" applyNumberFormat="1" applyFont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11" fillId="0" borderId="3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right" vertical="top" wrapText="1"/>
    </xf>
    <xf numFmtId="0" fontId="17" fillId="0" borderId="4" xfId="0" applyFont="1" applyBorder="1" applyAlignment="1">
      <alignment horizontal="right" vertical="top" wrapText="1"/>
    </xf>
    <xf numFmtId="164" fontId="11" fillId="0" borderId="4" xfId="0" applyNumberFormat="1" applyFont="1" applyBorder="1" applyAlignment="1">
      <alignment horizontal="right" vertical="top" wrapText="1"/>
    </xf>
    <xf numFmtId="0" fontId="15" fillId="0" borderId="4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5" xfId="0" applyBorder="1" applyAlignment="1"/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B13" sqref="B13"/>
    </sheetView>
  </sheetViews>
  <sheetFormatPr defaultRowHeight="15"/>
  <cols>
    <col min="1" max="1" width="10.140625" customWidth="1"/>
    <col min="2" max="2" width="23.42578125" customWidth="1"/>
    <col min="3" max="3" width="11.42578125" customWidth="1"/>
    <col min="4" max="4" width="7.5703125" customWidth="1"/>
    <col min="5" max="6" width="7" customWidth="1"/>
    <col min="7" max="7" width="11.42578125" customWidth="1"/>
    <col min="9" max="9" width="8.28515625" customWidth="1"/>
    <col min="10" max="10" width="7.7109375" customWidth="1"/>
    <col min="11" max="11" width="7.85546875" customWidth="1"/>
    <col min="12" max="12" width="7.42578125" customWidth="1"/>
    <col min="14" max="14" width="5.85546875" customWidth="1"/>
  </cols>
  <sheetData>
    <row r="1" spans="1:14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25.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idden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idden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28.5" customHeight="1">
      <c r="A5" s="89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53.25" customHeight="1">
      <c r="A6" s="92" t="s">
        <v>2</v>
      </c>
      <c r="B6" s="90" t="s">
        <v>22</v>
      </c>
      <c r="C6" s="92" t="s">
        <v>3</v>
      </c>
      <c r="D6" s="92" t="s">
        <v>4</v>
      </c>
      <c r="E6" s="92"/>
      <c r="F6" s="92"/>
      <c r="G6" s="92" t="s">
        <v>5</v>
      </c>
      <c r="H6" s="92" t="s">
        <v>6</v>
      </c>
      <c r="I6" s="92"/>
      <c r="J6" s="92"/>
      <c r="K6" s="92" t="s">
        <v>7</v>
      </c>
      <c r="L6" s="92"/>
      <c r="M6" s="92"/>
      <c r="N6" s="92"/>
    </row>
    <row r="7" spans="1:14" ht="17.25">
      <c r="A7" s="92"/>
      <c r="B7" s="91"/>
      <c r="C7" s="92"/>
      <c r="D7" s="16" t="s">
        <v>8</v>
      </c>
      <c r="E7" s="16" t="s">
        <v>9</v>
      </c>
      <c r="F7" s="16" t="s">
        <v>10</v>
      </c>
      <c r="G7" s="92"/>
      <c r="H7" s="16" t="s">
        <v>11</v>
      </c>
      <c r="I7" s="16" t="s">
        <v>12</v>
      </c>
      <c r="J7" s="16" t="s">
        <v>13</v>
      </c>
      <c r="K7" s="16" t="s">
        <v>14</v>
      </c>
      <c r="L7" s="16" t="s">
        <v>15</v>
      </c>
      <c r="M7" s="16" t="s">
        <v>16</v>
      </c>
      <c r="N7" s="16" t="s">
        <v>17</v>
      </c>
    </row>
    <row r="8" spans="1:14" ht="15.7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6.5" thickBot="1">
      <c r="A9" s="2"/>
      <c r="B9" s="3" t="s">
        <v>18</v>
      </c>
      <c r="C9" s="4"/>
      <c r="D9" s="4"/>
      <c r="E9" s="4"/>
      <c r="F9" s="4"/>
      <c r="G9" s="4"/>
      <c r="H9" s="5"/>
      <c r="I9" s="5"/>
      <c r="J9" s="5"/>
      <c r="K9" s="5"/>
      <c r="L9" s="5"/>
      <c r="M9" s="5"/>
      <c r="N9" s="5"/>
    </row>
    <row r="10" spans="1:14" ht="16.5" thickBot="1">
      <c r="A10" s="53">
        <v>332</v>
      </c>
      <c r="B10" s="54" t="s">
        <v>29</v>
      </c>
      <c r="C10" s="49">
        <v>220.1</v>
      </c>
      <c r="D10" s="79">
        <v>8</v>
      </c>
      <c r="E10" s="79">
        <v>8.1</v>
      </c>
      <c r="F10" s="79">
        <v>48.9</v>
      </c>
      <c r="G10" s="79">
        <v>311</v>
      </c>
      <c r="H10" s="80">
        <v>0.09</v>
      </c>
      <c r="I10" s="80">
        <v>0.03</v>
      </c>
      <c r="J10" s="80">
        <v>0</v>
      </c>
      <c r="K10" s="80">
        <v>13.93</v>
      </c>
      <c r="L10" s="80">
        <v>0</v>
      </c>
      <c r="M10" s="80">
        <v>10.72</v>
      </c>
      <c r="N10" s="80">
        <v>1.0900000000000001</v>
      </c>
    </row>
    <row r="11" spans="1:14" ht="32.25" thickBot="1">
      <c r="A11" s="29">
        <v>246</v>
      </c>
      <c r="B11" s="55" t="s">
        <v>31</v>
      </c>
      <c r="C11" s="39">
        <v>120</v>
      </c>
      <c r="D11" s="39">
        <v>16</v>
      </c>
      <c r="E11" s="39">
        <v>16.100000000000001</v>
      </c>
      <c r="F11" s="39">
        <v>3.9</v>
      </c>
      <c r="G11" s="39">
        <v>226</v>
      </c>
      <c r="H11" s="81">
        <v>0.03</v>
      </c>
      <c r="I11" s="81">
        <v>0.08</v>
      </c>
      <c r="J11" s="81">
        <v>0.37</v>
      </c>
      <c r="K11" s="81">
        <v>15.96</v>
      </c>
      <c r="L11" s="81">
        <v>0</v>
      </c>
      <c r="M11" s="81">
        <v>22.52</v>
      </c>
      <c r="N11" s="81">
        <v>2.2400000000000002</v>
      </c>
    </row>
    <row r="12" spans="1:14" ht="16.5" thickBot="1">
      <c r="A12" s="29">
        <v>379</v>
      </c>
      <c r="B12" s="55" t="s">
        <v>32</v>
      </c>
      <c r="C12" s="38">
        <v>200</v>
      </c>
      <c r="D12" s="39">
        <v>3</v>
      </c>
      <c r="E12" s="39">
        <v>2.8</v>
      </c>
      <c r="F12" s="39">
        <v>16.600000000000001</v>
      </c>
      <c r="G12" s="82">
        <v>101</v>
      </c>
      <c r="H12" s="83">
        <v>0.03</v>
      </c>
      <c r="I12" s="83">
        <v>1.2E-2</v>
      </c>
      <c r="J12" s="83">
        <v>0.26</v>
      </c>
      <c r="K12" s="83">
        <v>105.86</v>
      </c>
      <c r="L12" s="83">
        <v>0</v>
      </c>
      <c r="M12" s="83">
        <v>12.18</v>
      </c>
      <c r="N12" s="83">
        <v>0.11</v>
      </c>
    </row>
    <row r="13" spans="1:14" ht="16.5" thickBot="1">
      <c r="A13" s="25"/>
      <c r="B13" s="55" t="s">
        <v>33</v>
      </c>
      <c r="C13" s="38"/>
      <c r="D13" s="26"/>
      <c r="E13" s="26"/>
      <c r="F13" s="26"/>
      <c r="G13" s="26"/>
      <c r="H13" s="28"/>
      <c r="I13" s="28"/>
      <c r="J13" s="28"/>
      <c r="K13" s="28"/>
      <c r="L13" s="28"/>
      <c r="M13" s="28"/>
      <c r="N13" s="28"/>
    </row>
    <row r="14" spans="1:14" ht="15.75" thickBot="1">
      <c r="A14" s="6"/>
      <c r="B14" s="21"/>
      <c r="C14" s="17"/>
      <c r="D14" s="7"/>
      <c r="E14" s="7"/>
      <c r="F14" s="7"/>
      <c r="G14" s="7"/>
      <c r="H14" s="9"/>
      <c r="I14" s="9"/>
      <c r="J14" s="9"/>
      <c r="K14" s="9"/>
      <c r="L14" s="9"/>
      <c r="M14" s="9"/>
      <c r="N14" s="9"/>
    </row>
    <row r="15" spans="1:14" ht="15.75" thickBot="1">
      <c r="A15" s="6"/>
      <c r="B15" s="7"/>
      <c r="C15" s="17"/>
      <c r="D15" s="7"/>
      <c r="E15" s="7"/>
      <c r="F15" s="7"/>
      <c r="G15" s="7"/>
      <c r="H15" s="9"/>
      <c r="I15" s="9"/>
      <c r="J15" s="9"/>
      <c r="K15" s="9"/>
      <c r="L15" s="9"/>
      <c r="M15" s="9"/>
      <c r="N15" s="9"/>
    </row>
    <row r="16" spans="1:14" ht="15.75" thickBot="1">
      <c r="A16" s="6"/>
      <c r="B16" s="7"/>
      <c r="C16" s="17"/>
      <c r="D16" s="7"/>
      <c r="E16" s="7"/>
      <c r="F16" s="7"/>
      <c r="G16" s="7"/>
      <c r="H16" s="9"/>
      <c r="I16" s="9"/>
      <c r="J16" s="9"/>
      <c r="K16" s="9"/>
      <c r="L16" s="9"/>
      <c r="M16" s="9"/>
      <c r="N16" s="9"/>
    </row>
    <row r="17" spans="1:14" ht="15.75" thickBot="1">
      <c r="A17" s="10"/>
      <c r="B17" s="11"/>
      <c r="C17" s="18"/>
      <c r="D17" s="11"/>
      <c r="E17" s="11"/>
      <c r="F17" s="11"/>
      <c r="G17" s="19"/>
      <c r="H17" s="8"/>
      <c r="I17" s="8"/>
      <c r="J17" s="8"/>
      <c r="K17" s="8"/>
      <c r="L17" s="8"/>
      <c r="M17" s="8"/>
      <c r="N17" s="8"/>
    </row>
    <row r="18" spans="1:14" ht="15.75" thickBot="1">
      <c r="A18" s="6"/>
      <c r="B18" s="12"/>
      <c r="C18" s="17"/>
      <c r="D18" s="7"/>
      <c r="E18" s="7"/>
      <c r="F18" s="7"/>
      <c r="G18" s="7"/>
      <c r="H18" s="9"/>
      <c r="I18" s="9"/>
      <c r="J18" s="9"/>
      <c r="K18" s="9"/>
      <c r="L18" s="9"/>
      <c r="M18" s="9"/>
      <c r="N18" s="9"/>
    </row>
    <row r="19" spans="1:14" ht="15.75" thickBot="1">
      <c r="A19" s="6"/>
      <c r="B19" s="7"/>
      <c r="C19" s="17"/>
      <c r="D19" s="7"/>
      <c r="E19" s="7"/>
      <c r="F19" s="7"/>
      <c r="G19" s="7"/>
      <c r="H19" s="9"/>
      <c r="I19" s="9"/>
      <c r="J19" s="9"/>
      <c r="K19" s="9"/>
      <c r="L19" s="9"/>
      <c r="M19" s="9"/>
      <c r="N19" s="9"/>
    </row>
    <row r="20" spans="1:14" ht="15.75" thickBot="1">
      <c r="A20" s="6"/>
      <c r="B20" s="7"/>
      <c r="C20" s="7"/>
      <c r="D20" s="7"/>
      <c r="E20" s="7"/>
      <c r="F20" s="7"/>
      <c r="G20" s="7"/>
      <c r="H20" s="8"/>
      <c r="I20" s="8"/>
      <c r="J20" s="8"/>
      <c r="K20" s="8"/>
      <c r="L20" s="8"/>
      <c r="M20" s="8"/>
      <c r="N20" s="8"/>
    </row>
    <row r="21" spans="1:14" ht="16.5" thickBot="1">
      <c r="A21" s="13"/>
      <c r="B21" s="14" t="s">
        <v>21</v>
      </c>
      <c r="C21" s="15"/>
      <c r="D21" s="20">
        <f t="shared" ref="D21:I21" si="0">D10+D11+D12+D13+D14+D15+D16+D17+D18+D19+D20</f>
        <v>27</v>
      </c>
      <c r="E21" s="43">
        <f t="shared" si="0"/>
        <v>27.000000000000004</v>
      </c>
      <c r="F21" s="43">
        <f t="shared" si="0"/>
        <v>69.400000000000006</v>
      </c>
      <c r="G21" s="43">
        <f t="shared" si="0"/>
        <v>638</v>
      </c>
      <c r="H21" s="43">
        <f t="shared" si="0"/>
        <v>0.15</v>
      </c>
      <c r="I21" s="43">
        <f t="shared" si="0"/>
        <v>0.122</v>
      </c>
      <c r="J21" s="43">
        <f>J10+J11+J12+J14+J16+J17+J18+J19+J20</f>
        <v>0.63</v>
      </c>
      <c r="K21" s="43">
        <f>K10+K11+K12+K14+K16+K17+K18+K19+K20</f>
        <v>135.75</v>
      </c>
      <c r="L21" s="43">
        <f>L10+L11+L12+L14+L16+L17+L18+L19+L20</f>
        <v>0</v>
      </c>
      <c r="M21" s="43">
        <f>M10+M11+M12+M14+M16+M17+M18+M19+M20</f>
        <v>45.42</v>
      </c>
      <c r="N21" s="43">
        <f>N10+N11+N12+N14+N16+N17+N18+N19+N20</f>
        <v>3.44</v>
      </c>
    </row>
  </sheetData>
  <mergeCells count="9">
    <mergeCell ref="A1:N4"/>
    <mergeCell ref="A5:N5"/>
    <mergeCell ref="B6:B7"/>
    <mergeCell ref="A6:A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X11" sqref="X11"/>
    </sheetView>
  </sheetViews>
  <sheetFormatPr defaultRowHeight="15"/>
  <cols>
    <col min="2" max="2" width="13.85546875" customWidth="1"/>
    <col min="12" max="12" width="2" customWidth="1"/>
  </cols>
  <sheetData>
    <row r="1" spans="1:16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>
      <c r="A2" s="87" t="s">
        <v>48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22"/>
      <c r="P2" s="22"/>
    </row>
    <row r="3" spans="1:16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22"/>
      <c r="P3" s="22"/>
    </row>
    <row r="4" spans="1:16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22"/>
      <c r="P4" s="22"/>
    </row>
    <row r="5" spans="1:16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22"/>
      <c r="P5" s="22"/>
    </row>
    <row r="6" spans="1:16">
      <c r="A6" s="89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22"/>
      <c r="P6" s="22"/>
    </row>
    <row r="7" spans="1:16">
      <c r="A7" s="92" t="s">
        <v>2</v>
      </c>
      <c r="B7" s="90" t="s">
        <v>22</v>
      </c>
      <c r="C7" s="92" t="s">
        <v>3</v>
      </c>
      <c r="D7" s="92" t="s">
        <v>4</v>
      </c>
      <c r="E7" s="92"/>
      <c r="F7" s="92"/>
      <c r="G7" s="92" t="s">
        <v>5</v>
      </c>
      <c r="H7" s="92" t="s">
        <v>6</v>
      </c>
      <c r="I7" s="92"/>
      <c r="J7" s="92"/>
      <c r="K7" s="92" t="s">
        <v>7</v>
      </c>
      <c r="L7" s="92"/>
      <c r="M7" s="92"/>
      <c r="N7" s="92"/>
      <c r="O7" s="22"/>
      <c r="P7" s="22"/>
    </row>
    <row r="8" spans="1:16" ht="18" thickBot="1">
      <c r="A8" s="92"/>
      <c r="B8" s="91"/>
      <c r="C8" s="92"/>
      <c r="D8" s="56" t="s">
        <v>8</v>
      </c>
      <c r="E8" s="56" t="s">
        <v>9</v>
      </c>
      <c r="F8" s="56" t="s">
        <v>10</v>
      </c>
      <c r="G8" s="92"/>
      <c r="H8" s="56" t="s">
        <v>11</v>
      </c>
      <c r="I8" s="56" t="s">
        <v>30</v>
      </c>
      <c r="J8" s="56" t="s">
        <v>13</v>
      </c>
      <c r="K8" s="56" t="s">
        <v>14</v>
      </c>
      <c r="L8" s="56" t="s">
        <v>15</v>
      </c>
      <c r="M8" s="56" t="s">
        <v>16</v>
      </c>
      <c r="N8" s="56" t="s">
        <v>17</v>
      </c>
      <c r="O8" s="22"/>
      <c r="P8" s="22"/>
    </row>
    <row r="9" spans="1:16" ht="32.25" thickBot="1">
      <c r="A9" s="53">
        <v>520</v>
      </c>
      <c r="B9" s="54" t="s">
        <v>19</v>
      </c>
      <c r="C9" s="49">
        <v>230</v>
      </c>
      <c r="D9" s="79">
        <v>4.7</v>
      </c>
      <c r="E9" s="79">
        <v>7.4</v>
      </c>
      <c r="F9" s="79">
        <v>30.7</v>
      </c>
      <c r="G9" s="79">
        <v>216</v>
      </c>
      <c r="H9" s="80">
        <v>0.18</v>
      </c>
      <c r="I9" s="80">
        <v>0.16</v>
      </c>
      <c r="J9" s="80">
        <v>15.91</v>
      </c>
      <c r="K9" s="80">
        <v>54.21</v>
      </c>
      <c r="L9" s="80"/>
      <c r="M9" s="80">
        <v>43.71</v>
      </c>
      <c r="N9" s="80">
        <v>1.6</v>
      </c>
      <c r="O9" s="22"/>
      <c r="P9" s="22"/>
    </row>
    <row r="10" spans="1:16" ht="63.75" thickBot="1">
      <c r="A10" s="29">
        <v>2.81</v>
      </c>
      <c r="B10" s="84" t="s">
        <v>52</v>
      </c>
      <c r="C10" s="39">
        <v>110</v>
      </c>
      <c r="D10" s="30">
        <v>14</v>
      </c>
      <c r="E10" s="30">
        <v>10.1</v>
      </c>
      <c r="F10" s="30">
        <v>4</v>
      </c>
      <c r="G10" s="30">
        <v>164</v>
      </c>
      <c r="H10" s="36">
        <v>0.15</v>
      </c>
      <c r="I10" s="36">
        <v>1.29</v>
      </c>
      <c r="J10" s="36">
        <v>4.54</v>
      </c>
      <c r="K10" s="36">
        <v>26.09</v>
      </c>
      <c r="L10" s="36"/>
      <c r="M10" s="36">
        <v>13.73</v>
      </c>
      <c r="N10" s="36">
        <v>4.2300000000000004</v>
      </c>
      <c r="O10" s="22"/>
      <c r="P10" s="22"/>
    </row>
    <row r="11" spans="1:16" ht="48" thickBot="1">
      <c r="A11" s="29">
        <v>639</v>
      </c>
      <c r="B11" s="84" t="s">
        <v>26</v>
      </c>
      <c r="C11" s="39">
        <v>200</v>
      </c>
      <c r="D11" s="30">
        <v>0.5</v>
      </c>
      <c r="E11" s="30">
        <v>0.1</v>
      </c>
      <c r="F11" s="30">
        <v>30.9</v>
      </c>
      <c r="G11" s="30">
        <v>123</v>
      </c>
      <c r="H11" s="36">
        <v>0.06</v>
      </c>
      <c r="I11" s="36">
        <v>0.19</v>
      </c>
      <c r="J11" s="36">
        <v>0.11</v>
      </c>
      <c r="K11" s="36">
        <v>14.9</v>
      </c>
      <c r="L11" s="36"/>
      <c r="M11" s="36">
        <v>8.07</v>
      </c>
      <c r="N11" s="36">
        <v>0.89</v>
      </c>
      <c r="O11" s="22"/>
      <c r="P11" s="22"/>
    </row>
    <row r="12" spans="1:16" ht="32.25" thickBot="1">
      <c r="A12" s="29"/>
      <c r="B12" s="84" t="s">
        <v>20</v>
      </c>
      <c r="C12" s="30">
        <v>30</v>
      </c>
      <c r="D12" s="39">
        <v>2.4</v>
      </c>
      <c r="E12" s="39">
        <v>0.4</v>
      </c>
      <c r="F12" s="39">
        <v>12.6</v>
      </c>
      <c r="G12" s="39">
        <v>63.6</v>
      </c>
      <c r="H12" s="81">
        <v>0.16</v>
      </c>
      <c r="I12" s="81">
        <v>0</v>
      </c>
      <c r="J12" s="81">
        <v>0</v>
      </c>
      <c r="K12" s="81">
        <v>23</v>
      </c>
      <c r="L12" s="81">
        <v>0</v>
      </c>
      <c r="M12" s="81">
        <v>33</v>
      </c>
      <c r="N12" s="81">
        <v>2</v>
      </c>
      <c r="O12" s="22"/>
      <c r="P12" s="22"/>
    </row>
    <row r="13" spans="1:16" ht="15.75" thickBot="1">
      <c r="A13" s="29"/>
      <c r="B13" s="30"/>
      <c r="C13" s="39"/>
      <c r="D13" s="30"/>
      <c r="E13" s="30"/>
      <c r="F13" s="30"/>
      <c r="G13" s="57"/>
      <c r="H13" s="36"/>
      <c r="I13" s="36"/>
      <c r="J13" s="36"/>
      <c r="K13" s="36"/>
      <c r="L13" s="36"/>
      <c r="M13" s="36"/>
      <c r="N13" s="36"/>
      <c r="O13" s="22"/>
      <c r="P13" s="22"/>
    </row>
    <row r="14" spans="1:16" ht="15.75" thickBot="1">
      <c r="A14" s="29"/>
      <c r="B14" s="63"/>
      <c r="C14" s="39"/>
      <c r="D14" s="30"/>
      <c r="E14" s="30"/>
      <c r="F14" s="30"/>
      <c r="G14" s="30"/>
      <c r="H14" s="36"/>
      <c r="I14" s="36"/>
      <c r="J14" s="36"/>
      <c r="K14" s="36"/>
      <c r="L14" s="36"/>
      <c r="M14" s="36"/>
      <c r="N14" s="36"/>
      <c r="O14" s="22"/>
      <c r="P14" s="22"/>
    </row>
    <row r="15" spans="1:16" ht="15.75" thickBot="1">
      <c r="A15" s="29"/>
      <c r="B15" s="64"/>
      <c r="C15" s="39"/>
      <c r="D15" s="30"/>
      <c r="E15" s="30"/>
      <c r="F15" s="30"/>
      <c r="G15" s="30"/>
      <c r="H15" s="36"/>
      <c r="I15" s="36"/>
      <c r="J15" s="36"/>
      <c r="K15" s="36"/>
      <c r="L15" s="36"/>
      <c r="M15" s="36"/>
      <c r="N15" s="36"/>
      <c r="O15" s="22"/>
      <c r="P15" s="22"/>
    </row>
    <row r="16" spans="1:16" ht="15.75" thickBot="1">
      <c r="A16" s="29"/>
      <c r="B16" s="30"/>
      <c r="C16" s="39"/>
      <c r="D16" s="30"/>
      <c r="E16" s="30"/>
      <c r="F16" s="30"/>
      <c r="G16" s="30"/>
      <c r="H16" s="36"/>
      <c r="I16" s="36"/>
      <c r="J16" s="36"/>
      <c r="K16" s="36"/>
      <c r="L16" s="36"/>
      <c r="M16" s="36"/>
      <c r="N16" s="36"/>
      <c r="O16" s="22"/>
      <c r="P16" s="22"/>
    </row>
    <row r="17" spans="1:16" ht="15.75" thickBot="1">
      <c r="A17" s="29"/>
      <c r="B17" s="30"/>
      <c r="C17" s="39"/>
      <c r="D17" s="30"/>
      <c r="E17" s="30"/>
      <c r="F17" s="30"/>
      <c r="G17" s="30"/>
      <c r="H17" s="36"/>
      <c r="I17" s="36"/>
      <c r="J17" s="36"/>
      <c r="K17" s="36"/>
      <c r="L17" s="36"/>
      <c r="M17" s="36"/>
      <c r="N17" s="36"/>
      <c r="O17" s="22"/>
      <c r="P17" s="22"/>
    </row>
    <row r="18" spans="1:16" ht="15.75" thickBot="1">
      <c r="A18" s="29"/>
      <c r="B18" s="30"/>
      <c r="C18" s="39"/>
      <c r="D18" s="30"/>
      <c r="E18" s="30"/>
      <c r="F18" s="30"/>
      <c r="G18" s="57"/>
      <c r="H18" s="36"/>
      <c r="I18" s="36"/>
      <c r="J18" s="36"/>
      <c r="K18" s="36"/>
      <c r="L18" s="36"/>
      <c r="M18" s="36"/>
      <c r="N18" s="36"/>
      <c r="O18" s="22"/>
      <c r="P18" s="22"/>
    </row>
    <row r="19" spans="1:16" ht="15.75" thickBot="1">
      <c r="A19" s="29"/>
      <c r="B19" s="63"/>
      <c r="C19" s="39"/>
      <c r="D19" s="30"/>
      <c r="E19" s="30"/>
      <c r="F19" s="30"/>
      <c r="G19" s="30"/>
      <c r="H19" s="36"/>
      <c r="I19" s="36"/>
      <c r="J19" s="36"/>
      <c r="K19" s="36"/>
      <c r="L19" s="36"/>
      <c r="M19" s="36"/>
      <c r="N19" s="36"/>
      <c r="O19" s="22"/>
      <c r="P19" s="22"/>
    </row>
    <row r="20" spans="1:16" ht="15.75" thickBot="1">
      <c r="A20" s="29"/>
      <c r="B20" s="30"/>
      <c r="C20" s="39"/>
      <c r="D20" s="30"/>
      <c r="E20" s="30"/>
      <c r="F20" s="30"/>
      <c r="G20" s="30"/>
      <c r="H20" s="36"/>
      <c r="I20" s="36"/>
      <c r="J20" s="36"/>
      <c r="K20" s="36"/>
      <c r="L20" s="36"/>
      <c r="M20" s="36"/>
      <c r="N20" s="36"/>
      <c r="O20" s="22"/>
      <c r="P20" s="22"/>
    </row>
    <row r="21" spans="1:16" ht="15.75" thickBot="1">
      <c r="A21" s="25"/>
      <c r="B21" s="26"/>
      <c r="C21" s="26"/>
      <c r="D21" s="26"/>
      <c r="E21" s="26"/>
      <c r="F21" s="26"/>
      <c r="G21" s="26"/>
      <c r="H21" s="27"/>
      <c r="I21" s="27"/>
      <c r="J21" s="27"/>
      <c r="K21" s="27"/>
      <c r="L21" s="27"/>
      <c r="M21" s="27"/>
      <c r="N21" s="27"/>
      <c r="O21" s="22"/>
      <c r="P21" s="22"/>
    </row>
    <row r="22" spans="1:16" ht="16.5" thickBot="1">
      <c r="A22" s="34"/>
      <c r="B22" s="35" t="s">
        <v>21</v>
      </c>
      <c r="C22" s="36"/>
      <c r="D22" s="43">
        <f>Лист1!D11+Лист1!D12+Лист1!D13+Лист1!D14+D14+D15+D16+D17+D18+D19+D20</f>
        <v>19</v>
      </c>
      <c r="E22" s="43">
        <f>Лист1!E11+Лист1!E12+Лист1!E13+Лист1!E14+E14+E15+E16+E17+E18+E19+E20+E21</f>
        <v>18.900000000000002</v>
      </c>
      <c r="F22" s="43">
        <f>Лист1!F11+Лист1!F12+Лист1!F13+Лист1!F14+F14+F15+F16+F17+F18+F19+F20+F21</f>
        <v>20.5</v>
      </c>
      <c r="G22" s="52">
        <f>Лист1!G11+Лист1!G12+Лист1!G13+Лист1!G14+G14+G15+G16+G17+G18+G19+G20+G21</f>
        <v>327</v>
      </c>
      <c r="H22" s="28">
        <f>Лист1!H11+Лист1!H12+Лист1!H13+Лист1!H14+H14+H15+H16+H17+H18+H19+H20+H21</f>
        <v>0.06</v>
      </c>
      <c r="I22" s="28">
        <f>Лист1!I11+Лист1!I12+Лист1!I13+Лист1!I14+I14+I15+I16+I17+I18+I19+I20+I21</f>
        <v>9.1999999999999998E-2</v>
      </c>
      <c r="J22" s="28">
        <f>Лист1!J11+Лист1!J12+Лист1!J13+Лист1!J14+J14+J15+J16+J17+J18+J19+J20+J21</f>
        <v>0.63</v>
      </c>
      <c r="K22" s="28">
        <f>Лист1!K11+Лист1!K12+Лист1!K13+Лист1!K14+K14+K15+K16+K17+K18+K19+K20+K21</f>
        <v>121.82</v>
      </c>
      <c r="L22" s="28">
        <f>Лист1!L11+Лист1!L12+Лист1!L13+Лист1!L14+L14+L15+L16+L17+L18+L19+L20+L21</f>
        <v>0</v>
      </c>
      <c r="M22" s="28">
        <f>Лист1!M11+Лист1!M12+Лист1!M13+Лист1!M14+M14+M15+M16+M17+M18+M19+M20+M21</f>
        <v>34.700000000000003</v>
      </c>
      <c r="N22" s="28">
        <f>Лист1!N11+Лист1!N12+Лист1!N13+Лист1!N14+N14+N15+N16+N17+N18+N19+N20+N21</f>
        <v>2.35</v>
      </c>
      <c r="O22" s="22"/>
      <c r="P22" s="22"/>
    </row>
    <row r="23" spans="1:16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</sheetData>
  <mergeCells count="9">
    <mergeCell ref="A2:N5"/>
    <mergeCell ref="A6:N6"/>
    <mergeCell ref="A7:A8"/>
    <mergeCell ref="B7:B8"/>
    <mergeCell ref="C7:C8"/>
    <mergeCell ref="D7:F7"/>
    <mergeCell ref="G7:G8"/>
    <mergeCell ref="H7:J7"/>
    <mergeCell ref="K7:N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D30" sqref="D30"/>
    </sheetView>
  </sheetViews>
  <sheetFormatPr defaultRowHeight="15"/>
  <cols>
    <col min="1" max="1" width="10.42578125" customWidth="1"/>
    <col min="2" max="2" width="18.85546875" customWidth="1"/>
    <col min="3" max="3" width="11" customWidth="1"/>
    <col min="4" max="4" width="7.5703125" customWidth="1"/>
    <col min="5" max="5" width="7.7109375" customWidth="1"/>
    <col min="6" max="6" width="8.140625" customWidth="1"/>
    <col min="7" max="7" width="14.140625" customWidth="1"/>
    <col min="8" max="8" width="7" customWidth="1"/>
    <col min="9" max="9" width="7.28515625" customWidth="1"/>
    <col min="10" max="10" width="8.85546875" customWidth="1"/>
    <col min="11" max="11" width="7.85546875" customWidth="1"/>
    <col min="12" max="12" width="8" customWidth="1"/>
    <col min="13" max="13" width="8.140625" customWidth="1"/>
    <col min="14" max="14" width="8" customWidth="1"/>
  </cols>
  <sheetData>
    <row r="1" spans="1:14">
      <c r="A1" s="87" t="s">
        <v>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idden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idden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26.25" customHeight="1">
      <c r="A5" s="89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>
      <c r="A6" s="92" t="s">
        <v>2</v>
      </c>
      <c r="B6" s="90" t="s">
        <v>22</v>
      </c>
      <c r="C6" s="92" t="s">
        <v>3</v>
      </c>
      <c r="D6" s="92" t="s">
        <v>4</v>
      </c>
      <c r="E6" s="92"/>
      <c r="F6" s="92"/>
      <c r="G6" s="92" t="s">
        <v>5</v>
      </c>
      <c r="H6" s="92" t="s">
        <v>6</v>
      </c>
      <c r="I6" s="92"/>
      <c r="J6" s="92"/>
      <c r="K6" s="92" t="s">
        <v>7</v>
      </c>
      <c r="L6" s="92"/>
      <c r="M6" s="92"/>
      <c r="N6" s="92"/>
    </row>
    <row r="7" spans="1:14" ht="51" customHeight="1">
      <c r="A7" s="92"/>
      <c r="B7" s="91"/>
      <c r="C7" s="92"/>
      <c r="D7" s="37" t="s">
        <v>8</v>
      </c>
      <c r="E7" s="37" t="s">
        <v>9</v>
      </c>
      <c r="F7" s="37" t="s">
        <v>10</v>
      </c>
      <c r="G7" s="92"/>
      <c r="H7" s="37" t="s">
        <v>11</v>
      </c>
      <c r="I7" s="48" t="s">
        <v>30</v>
      </c>
      <c r="J7" s="37" t="s">
        <v>13</v>
      </c>
      <c r="K7" s="37" t="s">
        <v>14</v>
      </c>
      <c r="L7" s="37" t="s">
        <v>15</v>
      </c>
      <c r="M7" s="37" t="s">
        <v>16</v>
      </c>
      <c r="N7" s="37" t="s">
        <v>17</v>
      </c>
    </row>
    <row r="8" spans="1:14" ht="15.75" thickBo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32.25" thickBot="1">
      <c r="A9" s="53">
        <v>520</v>
      </c>
      <c r="B9" s="24" t="s">
        <v>19</v>
      </c>
      <c r="C9" s="49">
        <v>230</v>
      </c>
      <c r="D9" s="79">
        <v>4.7</v>
      </c>
      <c r="E9" s="79">
        <v>7.4</v>
      </c>
      <c r="F9" s="79">
        <v>30.7</v>
      </c>
      <c r="G9" s="79">
        <v>216</v>
      </c>
      <c r="H9" s="80">
        <v>0.18</v>
      </c>
      <c r="I9" s="80">
        <v>0.16</v>
      </c>
      <c r="J9" s="80">
        <v>15.91</v>
      </c>
      <c r="K9" s="80">
        <v>54.21</v>
      </c>
      <c r="L9" s="80"/>
      <c r="M9" s="80">
        <v>43.71</v>
      </c>
      <c r="N9" s="80">
        <v>1.6</v>
      </c>
    </row>
    <row r="10" spans="1:14" ht="16.5" thickBot="1">
      <c r="A10" s="29">
        <v>593</v>
      </c>
      <c r="B10" s="55" t="s">
        <v>34</v>
      </c>
      <c r="C10" s="39">
        <v>50</v>
      </c>
      <c r="D10" s="39">
        <v>0.6</v>
      </c>
      <c r="E10" s="39">
        <v>2.2000000000000002</v>
      </c>
      <c r="F10" s="39">
        <v>3.4</v>
      </c>
      <c r="G10" s="39">
        <v>37</v>
      </c>
      <c r="H10" s="81">
        <v>0.01</v>
      </c>
      <c r="I10" s="81">
        <v>0.01</v>
      </c>
      <c r="J10" s="81">
        <v>1.36</v>
      </c>
      <c r="K10" s="81">
        <v>4.5199999999999996</v>
      </c>
      <c r="L10" s="81"/>
      <c r="M10" s="81">
        <v>4.57</v>
      </c>
      <c r="N10" s="81">
        <v>0.21</v>
      </c>
    </row>
    <row r="11" spans="1:14" ht="16.5" thickBot="1">
      <c r="A11" s="29">
        <v>163</v>
      </c>
      <c r="B11" s="55" t="s">
        <v>35</v>
      </c>
      <c r="C11" s="39">
        <v>120</v>
      </c>
      <c r="D11" s="39">
        <v>18.2</v>
      </c>
      <c r="E11" s="39">
        <v>15.9</v>
      </c>
      <c r="F11" s="39">
        <v>10.6</v>
      </c>
      <c r="G11" s="82">
        <v>261</v>
      </c>
      <c r="H11" s="83">
        <v>7.0000000000000007E-2</v>
      </c>
      <c r="I11" s="83">
        <v>0.19</v>
      </c>
      <c r="J11" s="83">
        <v>0.5</v>
      </c>
      <c r="K11" s="83">
        <v>49.48</v>
      </c>
      <c r="L11" s="83"/>
      <c r="M11" s="83">
        <v>37.229999999999997</v>
      </c>
      <c r="N11" s="83">
        <v>1.37</v>
      </c>
    </row>
    <row r="12" spans="1:14" ht="34.5" customHeight="1" thickBot="1">
      <c r="A12" s="29">
        <v>685</v>
      </c>
      <c r="B12" s="55" t="s">
        <v>40</v>
      </c>
      <c r="C12" s="39">
        <v>200</v>
      </c>
      <c r="D12" s="39">
        <v>0.2</v>
      </c>
      <c r="E12" s="39">
        <v>0</v>
      </c>
      <c r="F12" s="39">
        <v>9.1</v>
      </c>
      <c r="G12" s="39">
        <v>36</v>
      </c>
      <c r="H12" s="83">
        <v>0</v>
      </c>
      <c r="I12" s="83">
        <v>0</v>
      </c>
      <c r="J12" s="83">
        <v>0</v>
      </c>
      <c r="K12" s="83">
        <v>0.26</v>
      </c>
      <c r="L12" s="83"/>
      <c r="M12" s="83">
        <v>0</v>
      </c>
      <c r="N12" s="83">
        <v>0.03</v>
      </c>
    </row>
    <row r="13" spans="1:14" ht="16.5" thickBot="1">
      <c r="A13" s="29"/>
      <c r="B13" s="55" t="s">
        <v>20</v>
      </c>
      <c r="C13" s="30">
        <v>30</v>
      </c>
      <c r="D13" s="39">
        <v>2.4</v>
      </c>
      <c r="E13" s="39">
        <v>0.4</v>
      </c>
      <c r="F13" s="39">
        <v>12.6</v>
      </c>
      <c r="G13" s="39">
        <v>63.6</v>
      </c>
      <c r="H13" s="81">
        <v>0.16</v>
      </c>
      <c r="I13" s="81">
        <v>0</v>
      </c>
      <c r="J13" s="81">
        <v>0</v>
      </c>
      <c r="K13" s="81">
        <v>23</v>
      </c>
      <c r="L13" s="81">
        <v>87</v>
      </c>
      <c r="M13" s="81">
        <v>33</v>
      </c>
      <c r="N13" s="81">
        <v>2</v>
      </c>
    </row>
    <row r="14" spans="1:14" ht="15.75" thickBot="1">
      <c r="A14" s="30"/>
      <c r="B14" s="30"/>
      <c r="C14" s="30"/>
      <c r="D14" s="30"/>
      <c r="E14" s="30"/>
      <c r="F14" s="30"/>
      <c r="G14" s="51"/>
      <c r="H14" s="51"/>
      <c r="I14" s="51"/>
      <c r="J14" s="51"/>
      <c r="K14" s="51"/>
      <c r="L14" s="51"/>
      <c r="M14" s="51"/>
      <c r="N14" s="28"/>
    </row>
    <row r="15" spans="1:14" ht="15.75" thickBot="1">
      <c r="A15" s="25"/>
      <c r="B15" s="21"/>
      <c r="C15" s="38"/>
      <c r="D15" s="26"/>
      <c r="E15" s="26"/>
      <c r="F15" s="26"/>
      <c r="G15" s="26"/>
      <c r="H15" s="28"/>
      <c r="I15" s="28"/>
      <c r="J15" s="28"/>
      <c r="K15" s="28"/>
      <c r="L15" s="28"/>
      <c r="M15" s="28"/>
      <c r="N15" s="28"/>
    </row>
    <row r="16" spans="1:14" ht="15.75" thickBot="1">
      <c r="A16" s="25"/>
      <c r="B16" s="26"/>
      <c r="C16" s="38"/>
      <c r="D16" s="26"/>
      <c r="E16" s="26"/>
      <c r="F16" s="26"/>
      <c r="G16" s="26"/>
      <c r="H16" s="28"/>
      <c r="I16" s="28"/>
      <c r="J16" s="28"/>
      <c r="K16" s="28"/>
      <c r="L16" s="28"/>
      <c r="M16" s="28"/>
      <c r="N16" s="28"/>
    </row>
    <row r="17" spans="1:14" ht="24" customHeight="1" thickBot="1">
      <c r="A17" s="31"/>
      <c r="B17" s="26"/>
      <c r="C17" s="38"/>
      <c r="D17" s="26"/>
      <c r="E17" s="26"/>
      <c r="F17" s="26"/>
      <c r="G17" s="26"/>
      <c r="H17" s="28"/>
      <c r="I17" s="28"/>
      <c r="J17" s="28"/>
      <c r="K17" s="28"/>
      <c r="L17" s="28"/>
      <c r="M17" s="28"/>
      <c r="N17" s="28"/>
    </row>
    <row r="18" spans="1:14" ht="15.75" thickBot="1">
      <c r="A18" s="25"/>
      <c r="B18" s="32"/>
      <c r="C18" s="40"/>
      <c r="D18" s="32"/>
      <c r="E18" s="32"/>
      <c r="F18" s="32"/>
      <c r="G18" s="41"/>
      <c r="H18" s="27"/>
      <c r="I18" s="27"/>
      <c r="J18" s="27"/>
      <c r="K18" s="27"/>
      <c r="L18" s="27"/>
      <c r="M18" s="27"/>
      <c r="N18" s="27"/>
    </row>
    <row r="19" spans="1:14" ht="15.75" thickBot="1">
      <c r="A19" s="25"/>
      <c r="B19" s="33"/>
      <c r="C19" s="38"/>
      <c r="D19" s="26"/>
      <c r="E19" s="26"/>
      <c r="F19" s="26"/>
      <c r="G19" s="26"/>
      <c r="H19" s="28"/>
      <c r="I19" s="28"/>
      <c r="J19" s="28"/>
      <c r="K19" s="28"/>
      <c r="L19" s="28"/>
      <c r="M19" s="28"/>
      <c r="N19" s="28"/>
    </row>
    <row r="20" spans="1:14" ht="15.75" thickBot="1">
      <c r="A20" s="25"/>
      <c r="B20" s="26"/>
      <c r="C20" s="38"/>
      <c r="D20" s="26"/>
      <c r="E20" s="26"/>
      <c r="F20" s="26"/>
      <c r="G20" s="26"/>
      <c r="H20" s="28"/>
      <c r="I20" s="28"/>
      <c r="J20" s="28"/>
      <c r="K20" s="28"/>
      <c r="L20" s="28"/>
      <c r="M20" s="28"/>
      <c r="N20" s="28"/>
    </row>
    <row r="21" spans="1:14" ht="16.5" thickBot="1">
      <c r="A21" s="34"/>
      <c r="B21" s="35" t="s">
        <v>21</v>
      </c>
      <c r="C21" s="36"/>
      <c r="D21" s="43">
        <f>D9+D10+D11+D12+D14+D15+D16+D17+D18+D19+D20+D13</f>
        <v>26.099999999999998</v>
      </c>
      <c r="E21" s="43">
        <f>E9+E10+E11+E12+E14+E15+E16+E17+E18+E19+E20+E13</f>
        <v>25.9</v>
      </c>
      <c r="F21" s="43">
        <f>F9+F10+F11+F12+F14+F15+F16+F17+F18+F19+F20+F13</f>
        <v>66.400000000000006</v>
      </c>
      <c r="G21" s="43">
        <f>G9+G10+G11+G12+G14+G15+G16+G17+G18+G19+G20+G13</f>
        <v>613.6</v>
      </c>
      <c r="H21" s="43">
        <f>H9+H10+H11+H12+H14+H15+H16+H17+H18+H19+H20+H13</f>
        <v>0.42000000000000004</v>
      </c>
      <c r="I21" s="28"/>
      <c r="J21" s="43">
        <f>J9+J10+J11+J12+J14+J15+J16+J17+J18+J19+J20+J13</f>
        <v>17.77</v>
      </c>
      <c r="K21" s="28">
        <f>K9+K10+K11+K12+K14+K15+K16+K17+K18+K19+K20+K13</f>
        <v>131.47000000000003</v>
      </c>
      <c r="L21" s="28">
        <f>L9+L10+L11+L12+L14+L15+L16+L17+L18+L19+L20+L13</f>
        <v>87</v>
      </c>
      <c r="M21" s="28">
        <f>M9+M10+M11+M12+M14+M15+M16+M17+M18+M19+M20+M13</f>
        <v>118.50999999999999</v>
      </c>
      <c r="N21" s="28">
        <f>N9+N10+N11+N12+N14+N15+N16+N17+N18+N19+N20+N13</f>
        <v>5.21</v>
      </c>
    </row>
    <row r="22" spans="1:1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P16" sqref="P16"/>
    </sheetView>
  </sheetViews>
  <sheetFormatPr defaultRowHeight="15"/>
  <cols>
    <col min="1" max="1" width="10.42578125" style="22" customWidth="1"/>
    <col min="2" max="2" width="18.85546875" style="22" customWidth="1"/>
    <col min="3" max="3" width="11" style="22" customWidth="1"/>
    <col min="4" max="4" width="7.5703125" style="22" customWidth="1"/>
    <col min="5" max="5" width="7.7109375" style="22" customWidth="1"/>
    <col min="6" max="6" width="8.140625" style="22" customWidth="1"/>
    <col min="7" max="7" width="14.140625" style="22" customWidth="1"/>
    <col min="8" max="8" width="7" style="22" customWidth="1"/>
    <col min="9" max="9" width="7.28515625" style="22" customWidth="1"/>
    <col min="10" max="10" width="8" style="22" customWidth="1"/>
    <col min="11" max="11" width="7.85546875" style="22" customWidth="1"/>
    <col min="12" max="12" width="8" style="22" customWidth="1"/>
    <col min="13" max="13" width="8.140625" style="22" customWidth="1"/>
    <col min="14" max="14" width="8" style="22" customWidth="1"/>
    <col min="15" max="16384" width="9.140625" style="22"/>
  </cols>
  <sheetData>
    <row r="1" spans="1:14">
      <c r="A1" s="87" t="s">
        <v>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idden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idden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26.25" customHeight="1">
      <c r="A5" s="89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>
      <c r="A6" s="92" t="s">
        <v>2</v>
      </c>
      <c r="B6" s="90" t="s">
        <v>22</v>
      </c>
      <c r="C6" s="92" t="s">
        <v>3</v>
      </c>
      <c r="D6" s="92" t="s">
        <v>4</v>
      </c>
      <c r="E6" s="92"/>
      <c r="F6" s="92"/>
      <c r="G6" s="92" t="s">
        <v>5</v>
      </c>
      <c r="H6" s="92" t="s">
        <v>6</v>
      </c>
      <c r="I6" s="92"/>
      <c r="J6" s="92"/>
      <c r="K6" s="92" t="s">
        <v>7</v>
      </c>
      <c r="L6" s="92"/>
      <c r="M6" s="92"/>
      <c r="N6" s="92"/>
    </row>
    <row r="7" spans="1:14" ht="51" customHeight="1">
      <c r="A7" s="92"/>
      <c r="B7" s="91"/>
      <c r="C7" s="92"/>
      <c r="D7" s="37" t="s">
        <v>8</v>
      </c>
      <c r="E7" s="37" t="s">
        <v>9</v>
      </c>
      <c r="F7" s="37" t="s">
        <v>10</v>
      </c>
      <c r="G7" s="92"/>
      <c r="H7" s="37" t="s">
        <v>11</v>
      </c>
      <c r="I7" s="48" t="s">
        <v>30</v>
      </c>
      <c r="J7" s="37" t="s">
        <v>13</v>
      </c>
      <c r="K7" s="37" t="s">
        <v>14</v>
      </c>
      <c r="L7" s="37" t="s">
        <v>15</v>
      </c>
      <c r="M7" s="37" t="s">
        <v>16</v>
      </c>
      <c r="N7" s="37" t="s">
        <v>17</v>
      </c>
    </row>
    <row r="8" spans="1:14" ht="15.75" thickBo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32.25" thickBot="1">
      <c r="A9" s="53">
        <v>297</v>
      </c>
      <c r="B9" s="54" t="s">
        <v>37</v>
      </c>
      <c r="C9" s="49" t="s">
        <v>38</v>
      </c>
      <c r="D9" s="79">
        <v>13</v>
      </c>
      <c r="E9" s="79">
        <v>11.5</v>
      </c>
      <c r="F9" s="79">
        <v>56.6</v>
      </c>
      <c r="G9" s="79">
        <v>409</v>
      </c>
      <c r="H9" s="80">
        <v>0.38</v>
      </c>
      <c r="I9" s="80">
        <v>0.2</v>
      </c>
      <c r="J9" s="80">
        <v>0</v>
      </c>
      <c r="K9" s="80">
        <v>29.38</v>
      </c>
      <c r="L9" s="80"/>
      <c r="M9" s="80">
        <v>199.47</v>
      </c>
      <c r="N9" s="80">
        <v>6.89</v>
      </c>
    </row>
    <row r="10" spans="1:14" ht="16.5" thickBot="1">
      <c r="A10" s="29">
        <v>593</v>
      </c>
      <c r="B10" s="55" t="s">
        <v>34</v>
      </c>
      <c r="C10" s="39">
        <v>50</v>
      </c>
      <c r="D10" s="39">
        <v>0.6</v>
      </c>
      <c r="E10" s="39">
        <v>2.2000000000000002</v>
      </c>
      <c r="F10" s="39">
        <v>3.4</v>
      </c>
      <c r="G10" s="39">
        <v>37</v>
      </c>
      <c r="H10" s="81">
        <v>0.01</v>
      </c>
      <c r="I10" s="81">
        <v>0.01</v>
      </c>
      <c r="J10" s="81">
        <v>1.36</v>
      </c>
      <c r="K10" s="81">
        <v>4.5199999999999996</v>
      </c>
      <c r="L10" s="81"/>
      <c r="M10" s="81">
        <v>4.57</v>
      </c>
      <c r="N10" s="81">
        <v>0.21</v>
      </c>
    </row>
    <row r="11" spans="1:14" ht="16.5" thickBot="1">
      <c r="A11" s="29">
        <v>487</v>
      </c>
      <c r="B11" s="55" t="s">
        <v>39</v>
      </c>
      <c r="C11" s="39">
        <v>100</v>
      </c>
      <c r="D11" s="39">
        <v>26.1</v>
      </c>
      <c r="E11" s="39">
        <v>24.6</v>
      </c>
      <c r="F11" s="39">
        <v>0.3</v>
      </c>
      <c r="G11" s="82">
        <v>327</v>
      </c>
      <c r="H11" s="83">
        <v>0.08</v>
      </c>
      <c r="I11" s="83">
        <v>0.18</v>
      </c>
      <c r="J11" s="83">
        <v>1.25</v>
      </c>
      <c r="K11" s="83">
        <v>27.03</v>
      </c>
      <c r="L11" s="83"/>
      <c r="M11" s="83">
        <v>24.56</v>
      </c>
      <c r="N11" s="83">
        <v>2.1800000000000002</v>
      </c>
    </row>
    <row r="12" spans="1:14" ht="34.5" customHeight="1" thickBot="1">
      <c r="A12" s="29"/>
      <c r="B12" s="55" t="s">
        <v>53</v>
      </c>
      <c r="C12" s="39">
        <v>200</v>
      </c>
      <c r="D12" s="39"/>
      <c r="E12" s="39"/>
      <c r="F12" s="39"/>
      <c r="G12" s="39"/>
      <c r="H12" s="83"/>
      <c r="I12" s="83"/>
      <c r="J12" s="83"/>
      <c r="K12" s="83"/>
      <c r="L12" s="83"/>
      <c r="M12" s="83"/>
      <c r="N12" s="83"/>
    </row>
    <row r="13" spans="1:14" ht="16.5" thickBot="1">
      <c r="A13" s="29"/>
      <c r="B13" s="55" t="s">
        <v>20</v>
      </c>
      <c r="C13" s="30">
        <v>30</v>
      </c>
      <c r="D13" s="39">
        <v>2.4</v>
      </c>
      <c r="E13" s="39">
        <v>0.4</v>
      </c>
      <c r="F13" s="39">
        <v>12.6</v>
      </c>
      <c r="G13" s="39">
        <v>63.6</v>
      </c>
      <c r="H13" s="81">
        <v>0.16</v>
      </c>
      <c r="I13" s="81">
        <v>0</v>
      </c>
      <c r="J13" s="81">
        <v>0</v>
      </c>
      <c r="K13" s="81">
        <v>23</v>
      </c>
      <c r="L13" s="81">
        <v>87</v>
      </c>
      <c r="M13" s="81">
        <v>33</v>
      </c>
      <c r="N13" s="81">
        <v>2</v>
      </c>
    </row>
    <row r="14" spans="1:14" ht="15.75" thickBot="1">
      <c r="A14" s="29"/>
      <c r="B14" s="21"/>
      <c r="C14" s="39"/>
      <c r="D14" s="30"/>
      <c r="E14" s="30"/>
      <c r="F14" s="30"/>
      <c r="G14" s="30"/>
      <c r="H14" s="36"/>
      <c r="I14" s="36"/>
      <c r="J14" s="36"/>
      <c r="K14" s="36"/>
      <c r="L14" s="36"/>
      <c r="M14" s="36"/>
      <c r="N14" s="36"/>
    </row>
    <row r="15" spans="1:14" ht="15.75" thickBot="1">
      <c r="A15" s="29"/>
      <c r="B15" s="30"/>
      <c r="C15" s="39"/>
      <c r="D15" s="30"/>
      <c r="E15" s="30"/>
      <c r="F15" s="30"/>
      <c r="G15" s="30"/>
      <c r="H15" s="36"/>
      <c r="I15" s="36"/>
      <c r="J15" s="36"/>
      <c r="K15" s="36"/>
      <c r="L15" s="36"/>
      <c r="M15" s="36"/>
      <c r="N15" s="36"/>
    </row>
    <row r="16" spans="1:14" ht="15.75" thickBot="1">
      <c r="A16" s="29"/>
      <c r="B16" s="30"/>
      <c r="C16" s="39"/>
      <c r="D16" s="30"/>
      <c r="E16" s="30"/>
      <c r="F16" s="30"/>
      <c r="G16" s="30"/>
      <c r="H16" s="36"/>
      <c r="I16" s="36"/>
      <c r="J16" s="36"/>
      <c r="K16" s="36"/>
      <c r="L16" s="36"/>
      <c r="M16" s="36"/>
      <c r="N16" s="36"/>
    </row>
    <row r="17" spans="1:14" ht="24" customHeight="1" thickBot="1">
      <c r="A17" s="58"/>
      <c r="B17" s="59"/>
      <c r="C17" s="60"/>
      <c r="D17" s="59"/>
      <c r="E17" s="59"/>
      <c r="F17" s="59"/>
      <c r="G17" s="61"/>
      <c r="H17" s="51"/>
      <c r="I17" s="51"/>
      <c r="J17" s="51"/>
      <c r="K17" s="51"/>
      <c r="L17" s="51"/>
      <c r="M17" s="51"/>
      <c r="N17" s="51"/>
    </row>
    <row r="18" spans="1:14" ht="15.75" thickBot="1">
      <c r="A18" s="25"/>
      <c r="B18" s="45"/>
      <c r="C18" s="38"/>
      <c r="D18" s="26"/>
      <c r="E18" s="26"/>
      <c r="F18" s="26"/>
      <c r="G18" s="26"/>
      <c r="H18" s="28"/>
      <c r="I18" s="28"/>
      <c r="J18" s="28"/>
      <c r="K18" s="28"/>
      <c r="L18" s="28"/>
      <c r="M18" s="28"/>
      <c r="N18" s="28"/>
    </row>
    <row r="19" spans="1:14" ht="15.75" thickBot="1">
      <c r="A19" s="25"/>
      <c r="B19" s="26"/>
      <c r="C19" s="38"/>
      <c r="D19" s="26"/>
      <c r="E19" s="26"/>
      <c r="F19" s="26"/>
      <c r="G19" s="26"/>
      <c r="H19" s="28"/>
      <c r="I19" s="28"/>
      <c r="J19" s="28"/>
      <c r="K19" s="28"/>
      <c r="L19" s="28"/>
      <c r="M19" s="28"/>
      <c r="N19" s="28"/>
    </row>
    <row r="20" spans="1:14" ht="15.75" thickBot="1">
      <c r="A20" s="25"/>
      <c r="B20" s="26"/>
      <c r="C20" s="26"/>
      <c r="D20" s="26"/>
      <c r="E20" s="26"/>
      <c r="F20" s="26"/>
      <c r="G20" s="26"/>
      <c r="H20" s="27"/>
      <c r="I20" s="27"/>
      <c r="J20" s="27"/>
      <c r="K20" s="27"/>
      <c r="L20" s="27"/>
      <c r="M20" s="27"/>
      <c r="N20" s="27"/>
    </row>
    <row r="21" spans="1:14" ht="16.5" thickBot="1">
      <c r="A21" s="34"/>
      <c r="B21" s="35" t="s">
        <v>21</v>
      </c>
      <c r="C21" s="36"/>
      <c r="D21" s="43">
        <f t="shared" ref="D21:N21" si="0">D9+D10+D11+D12+D13+D14+D15+D16+D17+D18+D19+D20</f>
        <v>42.1</v>
      </c>
      <c r="E21" s="43">
        <f t="shared" si="0"/>
        <v>38.699999999999996</v>
      </c>
      <c r="F21" s="43">
        <f t="shared" si="0"/>
        <v>72.899999999999991</v>
      </c>
      <c r="G21" s="43">
        <f t="shared" si="0"/>
        <v>836.6</v>
      </c>
      <c r="H21" s="43">
        <f t="shared" si="0"/>
        <v>0.63</v>
      </c>
      <c r="I21" s="36">
        <f>I9+I11+I10+I12+I13+I14++I15+I16+I17+I18+I19+I20</f>
        <v>0.39</v>
      </c>
      <c r="J21" s="43">
        <f t="shared" si="0"/>
        <v>2.6100000000000003</v>
      </c>
      <c r="K21" s="43">
        <f t="shared" si="0"/>
        <v>83.93</v>
      </c>
      <c r="L21" s="43">
        <f t="shared" si="0"/>
        <v>87</v>
      </c>
      <c r="M21" s="43">
        <f t="shared" si="0"/>
        <v>261.60000000000002</v>
      </c>
      <c r="N21" s="43">
        <f t="shared" si="0"/>
        <v>11.28</v>
      </c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B9" sqref="B9:B12"/>
    </sheetView>
  </sheetViews>
  <sheetFormatPr defaultRowHeight="15"/>
  <cols>
    <col min="1" max="1" width="10.42578125" style="22" customWidth="1"/>
    <col min="2" max="2" width="18.85546875" style="22" customWidth="1"/>
    <col min="3" max="3" width="11" style="22" customWidth="1"/>
    <col min="4" max="4" width="7.5703125" style="22" customWidth="1"/>
    <col min="5" max="5" width="7.7109375" style="22" customWidth="1"/>
    <col min="6" max="6" width="8.140625" style="22" customWidth="1"/>
    <col min="7" max="7" width="14.140625" style="22" customWidth="1"/>
    <col min="8" max="8" width="7" style="22" customWidth="1"/>
    <col min="9" max="9" width="7.28515625" style="22" customWidth="1"/>
    <col min="10" max="10" width="8" style="22" customWidth="1"/>
    <col min="11" max="11" width="7.85546875" style="22" customWidth="1"/>
    <col min="12" max="12" width="8" style="22" customWidth="1"/>
    <col min="13" max="13" width="8.140625" style="22" customWidth="1"/>
    <col min="14" max="14" width="8" style="22" customWidth="1"/>
    <col min="15" max="16384" width="9.140625" style="22"/>
  </cols>
  <sheetData>
    <row r="1" spans="1:14">
      <c r="A1" s="87" t="s">
        <v>25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idden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idden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26.25" customHeight="1">
      <c r="A5" s="89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>
      <c r="A6" s="92" t="s">
        <v>2</v>
      </c>
      <c r="B6" s="90" t="s">
        <v>22</v>
      </c>
      <c r="C6" s="92" t="s">
        <v>3</v>
      </c>
      <c r="D6" s="92" t="s">
        <v>4</v>
      </c>
      <c r="E6" s="92"/>
      <c r="F6" s="92"/>
      <c r="G6" s="92" t="s">
        <v>5</v>
      </c>
      <c r="H6" s="92" t="s">
        <v>6</v>
      </c>
      <c r="I6" s="92"/>
      <c r="J6" s="92"/>
      <c r="K6" s="92" t="s">
        <v>7</v>
      </c>
      <c r="L6" s="92"/>
      <c r="M6" s="92"/>
      <c r="N6" s="92"/>
    </row>
    <row r="7" spans="1:14" ht="51" customHeight="1">
      <c r="A7" s="92"/>
      <c r="B7" s="91"/>
      <c r="C7" s="92"/>
      <c r="D7" s="37" t="s">
        <v>8</v>
      </c>
      <c r="E7" s="37" t="s">
        <v>9</v>
      </c>
      <c r="F7" s="37" t="s">
        <v>10</v>
      </c>
      <c r="G7" s="92"/>
      <c r="H7" s="37" t="s">
        <v>11</v>
      </c>
      <c r="I7" s="56" t="s">
        <v>30</v>
      </c>
      <c r="J7" s="37" t="s">
        <v>13</v>
      </c>
      <c r="K7" s="37" t="s">
        <v>14</v>
      </c>
      <c r="L7" s="37" t="s">
        <v>15</v>
      </c>
      <c r="M7" s="37" t="s">
        <v>16</v>
      </c>
      <c r="N7" s="37" t="s">
        <v>17</v>
      </c>
    </row>
    <row r="8" spans="1:14" ht="15.75" thickBo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32.25" thickBot="1">
      <c r="A9" s="53">
        <v>520</v>
      </c>
      <c r="B9" s="54" t="s">
        <v>19</v>
      </c>
      <c r="C9" s="49">
        <v>230</v>
      </c>
      <c r="D9" s="49">
        <v>4.7</v>
      </c>
      <c r="E9" s="49">
        <v>7.4</v>
      </c>
      <c r="F9" s="49">
        <v>30.7</v>
      </c>
      <c r="G9" s="49">
        <v>216</v>
      </c>
      <c r="H9" s="50">
        <v>0.18</v>
      </c>
      <c r="I9" s="50">
        <v>0.16</v>
      </c>
      <c r="J9" s="50">
        <v>15.91</v>
      </c>
      <c r="K9" s="50">
        <v>54.21</v>
      </c>
      <c r="L9" s="50"/>
      <c r="M9" s="50">
        <v>43.71</v>
      </c>
      <c r="N9" s="50">
        <v>1.6</v>
      </c>
    </row>
    <row r="10" spans="1:14" ht="16.5" thickBot="1">
      <c r="A10" s="29">
        <v>593</v>
      </c>
      <c r="B10" s="84" t="s">
        <v>34</v>
      </c>
      <c r="C10" s="39">
        <v>50</v>
      </c>
      <c r="D10" s="30">
        <v>0.6</v>
      </c>
      <c r="E10" s="30">
        <v>2.2000000000000002</v>
      </c>
      <c r="F10" s="30">
        <v>3.4</v>
      </c>
      <c r="G10" s="30">
        <v>37</v>
      </c>
      <c r="H10" s="51">
        <v>0.01</v>
      </c>
      <c r="I10" s="51">
        <v>0.01</v>
      </c>
      <c r="J10" s="51">
        <v>1.36</v>
      </c>
      <c r="K10" s="51">
        <v>4.5199999999999996</v>
      </c>
      <c r="L10" s="51"/>
      <c r="M10" s="51">
        <v>4.57</v>
      </c>
      <c r="N10" s="51">
        <v>0.21</v>
      </c>
    </row>
    <row r="11" spans="1:14" ht="32.25" thickBot="1">
      <c r="A11" s="29">
        <v>388</v>
      </c>
      <c r="B11" s="84" t="s">
        <v>41</v>
      </c>
      <c r="C11" s="39">
        <v>120</v>
      </c>
      <c r="D11" s="30">
        <v>18.600000000000001</v>
      </c>
      <c r="E11" s="30">
        <v>14.1</v>
      </c>
      <c r="F11" s="30">
        <v>17</v>
      </c>
      <c r="G11" s="57">
        <v>276</v>
      </c>
      <c r="H11" s="36">
        <v>0.16</v>
      </c>
      <c r="I11" s="36">
        <v>0.15</v>
      </c>
      <c r="J11" s="36">
        <v>0.44</v>
      </c>
      <c r="K11" s="36">
        <v>55.73</v>
      </c>
      <c r="L11" s="36"/>
      <c r="M11" s="36">
        <v>35</v>
      </c>
      <c r="N11" s="36">
        <v>1.1499999999999999</v>
      </c>
    </row>
    <row r="12" spans="1:14" ht="34.5" customHeight="1" thickBot="1">
      <c r="A12" s="29">
        <v>639</v>
      </c>
      <c r="B12" s="84" t="s">
        <v>26</v>
      </c>
      <c r="C12" s="39">
        <v>200</v>
      </c>
      <c r="D12" s="30">
        <v>0.5</v>
      </c>
      <c r="E12" s="30">
        <v>0.1</v>
      </c>
      <c r="F12" s="30">
        <v>30.9</v>
      </c>
      <c r="G12" s="30">
        <v>123</v>
      </c>
      <c r="H12" s="36">
        <v>0.06</v>
      </c>
      <c r="I12" s="36">
        <v>0.19</v>
      </c>
      <c r="J12" s="36">
        <v>0.11</v>
      </c>
      <c r="K12" s="36">
        <v>14.9</v>
      </c>
      <c r="L12" s="36"/>
      <c r="M12" s="36">
        <v>8.07</v>
      </c>
      <c r="N12" s="36">
        <v>0.89</v>
      </c>
    </row>
    <row r="13" spans="1:14" ht="16.5" thickBot="1">
      <c r="A13" s="29"/>
      <c r="B13" s="55" t="s">
        <v>20</v>
      </c>
      <c r="C13" s="30">
        <v>30</v>
      </c>
      <c r="D13" s="39">
        <v>2.4</v>
      </c>
      <c r="E13" s="39">
        <v>0.4</v>
      </c>
      <c r="F13" s="39">
        <v>12.6</v>
      </c>
      <c r="G13" s="39">
        <v>63.6</v>
      </c>
      <c r="H13" s="81">
        <v>0.16</v>
      </c>
      <c r="I13" s="81">
        <v>0</v>
      </c>
      <c r="J13" s="81">
        <v>0</v>
      </c>
      <c r="K13" s="81">
        <v>23</v>
      </c>
      <c r="L13" s="81">
        <v>87</v>
      </c>
      <c r="M13" s="81">
        <v>33</v>
      </c>
      <c r="N13" s="81">
        <v>2</v>
      </c>
    </row>
    <row r="14" spans="1:14" ht="15.75" thickBot="1">
      <c r="A14" s="29"/>
      <c r="B14" s="21"/>
      <c r="C14" s="39"/>
      <c r="D14" s="30"/>
      <c r="E14" s="30"/>
      <c r="F14" s="30"/>
      <c r="G14" s="30"/>
      <c r="H14" s="36"/>
      <c r="I14" s="36"/>
      <c r="J14" s="36"/>
      <c r="K14" s="36"/>
      <c r="L14" s="36"/>
      <c r="M14" s="36"/>
      <c r="N14" s="36"/>
    </row>
    <row r="15" spans="1:14" ht="15.75" thickBot="1">
      <c r="A15" s="29"/>
      <c r="B15" s="30"/>
      <c r="C15" s="39"/>
      <c r="D15" s="30"/>
      <c r="E15" s="30"/>
      <c r="F15" s="30"/>
      <c r="G15" s="30"/>
      <c r="H15" s="36"/>
      <c r="I15" s="36"/>
      <c r="J15" s="36"/>
      <c r="K15" s="36"/>
      <c r="L15" s="36"/>
      <c r="M15" s="36"/>
      <c r="N15" s="36"/>
    </row>
    <row r="16" spans="1:14" ht="15.75" thickBot="1">
      <c r="A16" s="29"/>
      <c r="B16" s="30"/>
      <c r="C16" s="39"/>
      <c r="D16" s="30"/>
      <c r="E16" s="30"/>
      <c r="F16" s="30"/>
      <c r="G16" s="30"/>
      <c r="H16" s="36"/>
      <c r="I16" s="36"/>
      <c r="J16" s="36"/>
      <c r="K16" s="36"/>
      <c r="L16" s="36"/>
      <c r="M16" s="36"/>
      <c r="N16" s="36"/>
    </row>
    <row r="17" spans="1:14" ht="24" customHeight="1" thickBot="1">
      <c r="A17" s="58"/>
      <c r="B17" s="59"/>
      <c r="C17" s="60"/>
      <c r="D17" s="59"/>
      <c r="E17" s="59"/>
      <c r="F17" s="59"/>
      <c r="G17" s="61"/>
      <c r="H17" s="51"/>
      <c r="I17" s="51"/>
      <c r="J17" s="51"/>
      <c r="K17" s="51"/>
      <c r="L17" s="51"/>
      <c r="M17" s="51"/>
      <c r="N17" s="51"/>
    </row>
    <row r="18" spans="1:14" ht="15.75" thickBot="1">
      <c r="A18" s="25"/>
      <c r="B18" s="33"/>
      <c r="C18" s="38"/>
      <c r="D18" s="26"/>
      <c r="E18" s="26"/>
      <c r="F18" s="26"/>
      <c r="G18" s="26"/>
      <c r="H18" s="28"/>
      <c r="I18" s="28"/>
      <c r="J18" s="28"/>
      <c r="K18" s="28"/>
      <c r="L18" s="28"/>
      <c r="M18" s="28"/>
      <c r="N18" s="28"/>
    </row>
    <row r="19" spans="1:14" ht="15.75" thickBot="1">
      <c r="A19" s="25"/>
      <c r="B19" s="26"/>
      <c r="C19" s="38"/>
      <c r="D19" s="26"/>
      <c r="E19" s="26"/>
      <c r="F19" s="26"/>
      <c r="G19" s="26"/>
      <c r="H19" s="28"/>
      <c r="I19" s="28"/>
      <c r="J19" s="28"/>
      <c r="K19" s="28"/>
      <c r="L19" s="28"/>
      <c r="M19" s="28"/>
      <c r="N19" s="28"/>
    </row>
    <row r="20" spans="1:14" ht="15.75" thickBot="1">
      <c r="A20" s="25"/>
      <c r="B20" s="26"/>
      <c r="C20" s="26"/>
      <c r="D20" s="26"/>
      <c r="E20" s="26"/>
      <c r="F20" s="26"/>
      <c r="G20" s="26"/>
      <c r="H20" s="27"/>
      <c r="I20" s="27"/>
      <c r="J20" s="27"/>
      <c r="K20" s="27"/>
      <c r="L20" s="27"/>
      <c r="M20" s="27"/>
      <c r="N20" s="27"/>
    </row>
    <row r="21" spans="1:14" ht="16.5" thickBot="1">
      <c r="A21" s="34"/>
      <c r="B21" s="35"/>
      <c r="C21" s="36"/>
      <c r="D21" s="43">
        <f t="shared" ref="D21:N21" si="0">D9+D10+D11+D12+D13+D14+D15+D16+D18+D20</f>
        <v>26.8</v>
      </c>
      <c r="E21" s="43">
        <f t="shared" si="0"/>
        <v>24.200000000000003</v>
      </c>
      <c r="F21" s="43">
        <f t="shared" si="0"/>
        <v>94.6</v>
      </c>
      <c r="G21" s="43">
        <f t="shared" si="0"/>
        <v>715.6</v>
      </c>
      <c r="H21" s="43">
        <f t="shared" si="0"/>
        <v>0.56999999999999995</v>
      </c>
      <c r="I21" s="43">
        <f t="shared" si="0"/>
        <v>0.51</v>
      </c>
      <c r="J21" s="43">
        <f t="shared" si="0"/>
        <v>17.82</v>
      </c>
      <c r="K21" s="43">
        <f t="shared" si="0"/>
        <v>152.36000000000001</v>
      </c>
      <c r="L21" s="43">
        <f t="shared" si="0"/>
        <v>87</v>
      </c>
      <c r="M21" s="43">
        <f t="shared" si="0"/>
        <v>124.35</v>
      </c>
      <c r="N21" s="43">
        <f t="shared" si="0"/>
        <v>5.85</v>
      </c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A10" sqref="A10:N10"/>
    </sheetView>
  </sheetViews>
  <sheetFormatPr defaultRowHeight="15"/>
  <cols>
    <col min="1" max="1" width="10.42578125" style="22" customWidth="1"/>
    <col min="2" max="2" width="18.85546875" style="22" customWidth="1"/>
    <col min="3" max="3" width="11" style="22" customWidth="1"/>
    <col min="4" max="4" width="7.5703125" style="22" customWidth="1"/>
    <col min="5" max="5" width="7.7109375" style="22" customWidth="1"/>
    <col min="6" max="6" width="8.140625" style="22" customWidth="1"/>
    <col min="7" max="7" width="14.140625" style="22" customWidth="1"/>
    <col min="8" max="8" width="7" style="22" customWidth="1"/>
    <col min="9" max="9" width="7.28515625" style="22" customWidth="1"/>
    <col min="10" max="10" width="8" style="22" customWidth="1"/>
    <col min="11" max="11" width="7.85546875" style="22" customWidth="1"/>
    <col min="12" max="12" width="8" style="22" customWidth="1"/>
    <col min="13" max="13" width="8.140625" style="22" customWidth="1"/>
    <col min="14" max="14" width="8" style="22" customWidth="1"/>
    <col min="15" max="16384" width="9.140625" style="22"/>
  </cols>
  <sheetData>
    <row r="1" spans="1:14">
      <c r="A1" s="87" t="s">
        <v>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idden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idden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26.25" customHeight="1">
      <c r="A5" s="89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>
      <c r="A6" s="92" t="s">
        <v>2</v>
      </c>
      <c r="B6" s="90" t="s">
        <v>22</v>
      </c>
      <c r="C6" s="92" t="s">
        <v>3</v>
      </c>
      <c r="D6" s="92" t="s">
        <v>4</v>
      </c>
      <c r="E6" s="92"/>
      <c r="F6" s="92"/>
      <c r="G6" s="92" t="s">
        <v>5</v>
      </c>
      <c r="H6" s="92" t="s">
        <v>6</v>
      </c>
      <c r="I6" s="92"/>
      <c r="J6" s="92"/>
      <c r="K6" s="92" t="s">
        <v>7</v>
      </c>
      <c r="L6" s="92"/>
      <c r="M6" s="92"/>
      <c r="N6" s="92"/>
    </row>
    <row r="7" spans="1:14" ht="51" customHeight="1">
      <c r="A7" s="92"/>
      <c r="B7" s="91"/>
      <c r="C7" s="92"/>
      <c r="D7" s="37" t="s">
        <v>8</v>
      </c>
      <c r="E7" s="37" t="s">
        <v>9</v>
      </c>
      <c r="F7" s="37" t="s">
        <v>10</v>
      </c>
      <c r="G7" s="92"/>
      <c r="H7" s="37" t="s">
        <v>11</v>
      </c>
      <c r="I7" s="56" t="s">
        <v>30</v>
      </c>
      <c r="J7" s="37" t="s">
        <v>13</v>
      </c>
      <c r="K7" s="37" t="s">
        <v>14</v>
      </c>
      <c r="L7" s="37" t="s">
        <v>15</v>
      </c>
      <c r="M7" s="37" t="s">
        <v>16</v>
      </c>
      <c r="N7" s="37" t="s">
        <v>17</v>
      </c>
    </row>
    <row r="8" spans="1:14" ht="15.75" thickBo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6.5" thickBot="1">
      <c r="A9" s="65">
        <v>492</v>
      </c>
      <c r="B9" s="54" t="s">
        <v>42</v>
      </c>
      <c r="C9" s="66">
        <v>300</v>
      </c>
      <c r="D9" s="66">
        <v>28.7</v>
      </c>
      <c r="E9" s="66">
        <v>34.5</v>
      </c>
      <c r="F9" s="66">
        <v>50.9</v>
      </c>
      <c r="G9" s="66">
        <v>639</v>
      </c>
      <c r="H9" s="67">
        <v>0.12</v>
      </c>
      <c r="I9" s="67">
        <v>0.17</v>
      </c>
      <c r="J9" s="67">
        <v>2.21</v>
      </c>
      <c r="K9" s="67">
        <v>37.409999999999997</v>
      </c>
      <c r="L9" s="67">
        <v>0</v>
      </c>
      <c r="M9" s="67">
        <v>63.07</v>
      </c>
      <c r="N9" s="67">
        <v>2.85</v>
      </c>
    </row>
    <row r="10" spans="1:14" ht="3.75" customHeight="1" thickBot="1">
      <c r="A10" s="68"/>
      <c r="B10" s="84"/>
      <c r="C10" s="69"/>
      <c r="D10" s="55"/>
      <c r="E10" s="55"/>
      <c r="F10" s="55"/>
      <c r="G10" s="55"/>
      <c r="H10" s="35"/>
      <c r="I10" s="35"/>
      <c r="J10" s="35"/>
      <c r="K10" s="35"/>
      <c r="L10" s="35"/>
      <c r="M10" s="35"/>
      <c r="N10" s="35"/>
    </row>
    <row r="11" spans="1:14" ht="16.5" thickBot="1">
      <c r="A11" s="68">
        <v>648</v>
      </c>
      <c r="B11" s="84" t="s">
        <v>43</v>
      </c>
      <c r="C11" s="69">
        <v>200</v>
      </c>
      <c r="D11" s="55">
        <v>0</v>
      </c>
      <c r="E11" s="55">
        <v>0</v>
      </c>
      <c r="F11" s="55">
        <v>20</v>
      </c>
      <c r="G11" s="70">
        <v>76</v>
      </c>
      <c r="H11" s="35">
        <v>0</v>
      </c>
      <c r="I11" s="35">
        <v>0</v>
      </c>
      <c r="J11" s="35">
        <v>0</v>
      </c>
      <c r="K11" s="35">
        <v>0.48</v>
      </c>
      <c r="L11" s="35">
        <v>0</v>
      </c>
      <c r="M11" s="35">
        <v>0</v>
      </c>
      <c r="N11" s="35">
        <v>0.06</v>
      </c>
    </row>
    <row r="12" spans="1:14" ht="34.5" customHeight="1" thickBot="1">
      <c r="A12" s="29"/>
      <c r="B12" s="84" t="s">
        <v>20</v>
      </c>
      <c r="C12" s="30">
        <v>30</v>
      </c>
      <c r="D12" s="30">
        <v>2.4</v>
      </c>
      <c r="E12" s="30">
        <v>0.4</v>
      </c>
      <c r="F12" s="30">
        <v>12.6</v>
      </c>
      <c r="G12" s="30">
        <v>63.6</v>
      </c>
      <c r="H12" s="51">
        <v>0.16</v>
      </c>
      <c r="I12" s="51">
        <v>0</v>
      </c>
      <c r="J12" s="51">
        <v>0</v>
      </c>
      <c r="K12" s="51">
        <v>23</v>
      </c>
      <c r="L12" s="51">
        <v>87</v>
      </c>
      <c r="M12" s="51">
        <v>33</v>
      </c>
      <c r="N12" s="51">
        <v>2</v>
      </c>
    </row>
    <row r="13" spans="1:14" ht="16.5" thickBot="1">
      <c r="A13" s="68"/>
      <c r="B13" s="35"/>
      <c r="C13" s="69"/>
      <c r="D13" s="71"/>
      <c r="E13" s="71"/>
      <c r="F13" s="71"/>
      <c r="G13" s="55"/>
      <c r="H13" s="35"/>
      <c r="I13" s="35"/>
      <c r="J13" s="35"/>
      <c r="K13" s="35"/>
      <c r="L13" s="35"/>
      <c r="M13" s="35"/>
      <c r="N13" s="35"/>
    </row>
    <row r="14" spans="1:14" ht="16.5" thickBot="1">
      <c r="A14" s="68"/>
      <c r="B14" s="72"/>
      <c r="C14" s="69"/>
      <c r="D14" s="55"/>
      <c r="E14" s="55"/>
      <c r="F14" s="55"/>
      <c r="G14" s="55"/>
      <c r="H14" s="35"/>
      <c r="I14" s="35"/>
      <c r="J14" s="35"/>
      <c r="K14" s="35"/>
      <c r="L14" s="35"/>
      <c r="M14" s="35"/>
      <c r="N14" s="35"/>
    </row>
    <row r="15" spans="1:14" ht="16.5" thickBot="1">
      <c r="A15" s="68"/>
      <c r="B15" s="55"/>
      <c r="C15" s="69"/>
      <c r="D15" s="55"/>
      <c r="E15" s="55"/>
      <c r="F15" s="55"/>
      <c r="G15" s="55"/>
      <c r="H15" s="35"/>
      <c r="I15" s="35"/>
      <c r="J15" s="35"/>
      <c r="K15" s="35"/>
      <c r="L15" s="35"/>
      <c r="M15" s="35"/>
      <c r="N15" s="35"/>
    </row>
    <row r="16" spans="1:14" ht="16.5" thickBot="1">
      <c r="A16" s="68"/>
      <c r="B16" s="55"/>
      <c r="C16" s="69"/>
      <c r="D16" s="55"/>
      <c r="E16" s="55"/>
      <c r="F16" s="55"/>
      <c r="G16" s="55"/>
      <c r="H16" s="35"/>
      <c r="I16" s="35"/>
      <c r="J16" s="35"/>
      <c r="K16" s="35"/>
      <c r="L16" s="35"/>
      <c r="M16" s="35"/>
      <c r="N16" s="35"/>
    </row>
    <row r="17" spans="1:14" ht="24" customHeight="1" thickBot="1">
      <c r="A17" s="68"/>
      <c r="B17" s="55"/>
      <c r="C17" s="69"/>
      <c r="D17" s="55"/>
      <c r="E17" s="55"/>
      <c r="F17" s="55"/>
      <c r="G17" s="70"/>
      <c r="H17" s="35"/>
      <c r="I17" s="35"/>
      <c r="J17" s="35"/>
      <c r="K17" s="35"/>
      <c r="L17" s="35"/>
      <c r="M17" s="35"/>
      <c r="N17" s="35"/>
    </row>
    <row r="18" spans="1:14" ht="16.5" thickBot="1">
      <c r="A18" s="68"/>
      <c r="B18" s="73"/>
      <c r="C18" s="69"/>
      <c r="D18" s="55"/>
      <c r="E18" s="55"/>
      <c r="F18" s="55"/>
      <c r="G18" s="55"/>
      <c r="H18" s="35"/>
      <c r="I18" s="35"/>
      <c r="J18" s="35"/>
      <c r="K18" s="35"/>
      <c r="L18" s="35"/>
      <c r="M18" s="35"/>
      <c r="N18" s="35"/>
    </row>
    <row r="19" spans="1:14" ht="16.5" thickBot="1">
      <c r="A19" s="68"/>
      <c r="B19" s="55"/>
      <c r="C19" s="69"/>
      <c r="D19" s="55"/>
      <c r="E19" s="55"/>
      <c r="F19" s="55"/>
      <c r="G19" s="55"/>
      <c r="H19" s="35"/>
      <c r="I19" s="35"/>
      <c r="J19" s="35"/>
      <c r="K19" s="35"/>
      <c r="L19" s="35"/>
      <c r="M19" s="35"/>
      <c r="N19" s="35"/>
    </row>
    <row r="20" spans="1:14" ht="15.75" thickBot="1">
      <c r="A20" s="25"/>
      <c r="B20" s="26"/>
      <c r="C20" s="26"/>
      <c r="D20" s="26"/>
      <c r="E20" s="26"/>
      <c r="F20" s="26"/>
      <c r="G20" s="26"/>
      <c r="H20" s="27"/>
      <c r="I20" s="27"/>
      <c r="J20" s="27"/>
      <c r="K20" s="27"/>
      <c r="L20" s="27"/>
      <c r="M20" s="27"/>
      <c r="N20" s="27"/>
    </row>
    <row r="21" spans="1:14" ht="16.5" thickBot="1">
      <c r="A21" s="34"/>
      <c r="B21" s="35" t="s">
        <v>21</v>
      </c>
      <c r="C21" s="36"/>
      <c r="D21" s="43">
        <f t="shared" ref="D21:N21" si="0">D9+D10+D11+D12+D13+D14+D15+D16+D17+D18+D19+D20</f>
        <v>31.099999999999998</v>
      </c>
      <c r="E21" s="43">
        <f t="shared" si="0"/>
        <v>34.9</v>
      </c>
      <c r="F21" s="43">
        <f t="shared" si="0"/>
        <v>83.5</v>
      </c>
      <c r="G21" s="43">
        <f t="shared" si="0"/>
        <v>778.6</v>
      </c>
      <c r="H21" s="43">
        <f t="shared" si="0"/>
        <v>0.28000000000000003</v>
      </c>
      <c r="I21" s="43">
        <f t="shared" si="0"/>
        <v>0.17</v>
      </c>
      <c r="J21" s="43">
        <f t="shared" si="0"/>
        <v>2.21</v>
      </c>
      <c r="K21" s="28">
        <f t="shared" si="0"/>
        <v>60.889999999999993</v>
      </c>
      <c r="L21" s="28">
        <f t="shared" si="0"/>
        <v>87</v>
      </c>
      <c r="M21" s="28">
        <f t="shared" si="0"/>
        <v>96.07</v>
      </c>
      <c r="N21" s="28">
        <f t="shared" si="0"/>
        <v>4.91</v>
      </c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C9" sqref="C9:M12"/>
    </sheetView>
  </sheetViews>
  <sheetFormatPr defaultRowHeight="15"/>
  <cols>
    <col min="1" max="1" width="10.42578125" style="22" customWidth="1"/>
    <col min="2" max="2" width="18.85546875" style="22" customWidth="1"/>
    <col min="3" max="3" width="11" style="22" customWidth="1"/>
    <col min="4" max="4" width="7.5703125" style="22" customWidth="1"/>
    <col min="5" max="5" width="7.7109375" style="22" customWidth="1"/>
    <col min="6" max="6" width="8.140625" style="22" customWidth="1"/>
    <col min="7" max="7" width="14.140625" style="22" customWidth="1"/>
    <col min="8" max="8" width="7" style="22" customWidth="1"/>
    <col min="9" max="9" width="7.28515625" style="22" customWidth="1"/>
    <col min="10" max="10" width="8" style="22" customWidth="1"/>
    <col min="11" max="11" width="7.85546875" style="22" customWidth="1"/>
    <col min="12" max="12" width="8" style="22" customWidth="1"/>
    <col min="13" max="13" width="8.140625" style="22" customWidth="1"/>
    <col min="14" max="14" width="8" style="22" customWidth="1"/>
    <col min="15" max="16384" width="9.140625" style="22"/>
  </cols>
  <sheetData>
    <row r="1" spans="1:14">
      <c r="A1" s="87" t="s">
        <v>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idden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idden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26.25" customHeight="1">
      <c r="A5" s="89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>
      <c r="A6" s="92" t="s">
        <v>2</v>
      </c>
      <c r="B6" s="90" t="s">
        <v>22</v>
      </c>
      <c r="C6" s="92" t="s">
        <v>3</v>
      </c>
      <c r="D6" s="92" t="s">
        <v>4</v>
      </c>
      <c r="E6" s="92"/>
      <c r="F6" s="92"/>
      <c r="G6" s="92" t="s">
        <v>5</v>
      </c>
      <c r="H6" s="92" t="s">
        <v>6</v>
      </c>
      <c r="I6" s="92"/>
      <c r="J6" s="92"/>
      <c r="K6" s="92" t="s">
        <v>7</v>
      </c>
      <c r="L6" s="92"/>
      <c r="M6" s="92"/>
      <c r="N6" s="92"/>
    </row>
    <row r="7" spans="1:14" ht="51" customHeight="1">
      <c r="A7" s="92"/>
      <c r="B7" s="91"/>
      <c r="C7" s="92"/>
      <c r="D7" s="37" t="s">
        <v>8</v>
      </c>
      <c r="E7" s="37" t="s">
        <v>9</v>
      </c>
      <c r="F7" s="37" t="s">
        <v>10</v>
      </c>
      <c r="G7" s="92"/>
      <c r="H7" s="37" t="s">
        <v>11</v>
      </c>
      <c r="I7" s="37" t="s">
        <v>12</v>
      </c>
      <c r="J7" s="37" t="s">
        <v>13</v>
      </c>
      <c r="K7" s="37" t="s">
        <v>14</v>
      </c>
      <c r="L7" s="37" t="s">
        <v>15</v>
      </c>
      <c r="M7" s="37" t="s">
        <v>16</v>
      </c>
      <c r="N7" s="37" t="s">
        <v>17</v>
      </c>
    </row>
    <row r="8" spans="1:14" ht="15.75" thickBo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32.25" thickBot="1">
      <c r="A9" s="53">
        <v>297</v>
      </c>
      <c r="B9" s="54" t="s">
        <v>37</v>
      </c>
      <c r="C9" s="79" t="s">
        <v>38</v>
      </c>
      <c r="D9" s="79">
        <v>13</v>
      </c>
      <c r="E9" s="79">
        <v>11.5</v>
      </c>
      <c r="F9" s="79">
        <v>56.6</v>
      </c>
      <c r="G9" s="79">
        <v>409</v>
      </c>
      <c r="H9" s="80">
        <v>0.38</v>
      </c>
      <c r="I9" s="80">
        <v>0.2</v>
      </c>
      <c r="J9" s="80">
        <v>0</v>
      </c>
      <c r="K9" s="80">
        <v>29.38</v>
      </c>
      <c r="L9" s="80"/>
      <c r="M9" s="80">
        <v>199.47</v>
      </c>
      <c r="N9" s="50">
        <v>6.89</v>
      </c>
    </row>
    <row r="10" spans="1:14" ht="48" thickBot="1">
      <c r="A10" s="29">
        <v>246</v>
      </c>
      <c r="B10" s="84" t="s">
        <v>31</v>
      </c>
      <c r="C10" s="39">
        <v>120</v>
      </c>
      <c r="D10" s="39">
        <v>16</v>
      </c>
      <c r="E10" s="39">
        <v>16.100000000000001</v>
      </c>
      <c r="F10" s="39">
        <v>3.9</v>
      </c>
      <c r="G10" s="39">
        <v>226</v>
      </c>
      <c r="H10" s="81">
        <v>0.03</v>
      </c>
      <c r="I10" s="81">
        <v>0.08</v>
      </c>
      <c r="J10" s="81">
        <v>0.37</v>
      </c>
      <c r="K10" s="81">
        <v>15.96</v>
      </c>
      <c r="L10" s="81">
        <v>0</v>
      </c>
      <c r="M10" s="81">
        <v>22.52</v>
      </c>
      <c r="N10" s="51">
        <v>2.2400000000000002</v>
      </c>
    </row>
    <row r="11" spans="1:14" ht="16.5" thickBot="1">
      <c r="A11" s="74">
        <v>382</v>
      </c>
      <c r="B11" s="84" t="s">
        <v>44</v>
      </c>
      <c r="C11" s="39">
        <v>200</v>
      </c>
      <c r="D11" s="39">
        <v>3.3</v>
      </c>
      <c r="E11" s="39">
        <v>3.1</v>
      </c>
      <c r="F11" s="39">
        <v>13.6</v>
      </c>
      <c r="G11" s="82">
        <v>95</v>
      </c>
      <c r="H11" s="83">
        <v>0.03</v>
      </c>
      <c r="I11" s="83">
        <v>0.12</v>
      </c>
      <c r="J11" s="83">
        <v>0.52</v>
      </c>
      <c r="K11" s="83">
        <v>108.57</v>
      </c>
      <c r="L11" s="83">
        <v>0</v>
      </c>
      <c r="M11" s="83">
        <v>21.05</v>
      </c>
      <c r="N11" s="36">
        <v>0.56999999999999995</v>
      </c>
    </row>
    <row r="12" spans="1:14" ht="34.5" customHeight="1" thickBot="1">
      <c r="A12" s="29"/>
      <c r="B12" s="84" t="s">
        <v>20</v>
      </c>
      <c r="C12" s="39">
        <v>30</v>
      </c>
      <c r="D12" s="39">
        <v>2.4</v>
      </c>
      <c r="E12" s="39">
        <v>0.4</v>
      </c>
      <c r="F12" s="39">
        <v>12.6</v>
      </c>
      <c r="G12" s="39">
        <v>63.6</v>
      </c>
      <c r="H12" s="81">
        <v>0.16</v>
      </c>
      <c r="I12" s="81">
        <v>0</v>
      </c>
      <c r="J12" s="81">
        <v>0</v>
      </c>
      <c r="K12" s="81">
        <v>23</v>
      </c>
      <c r="L12" s="81">
        <v>87</v>
      </c>
      <c r="M12" s="81">
        <v>33</v>
      </c>
      <c r="N12" s="51">
        <v>2</v>
      </c>
    </row>
    <row r="13" spans="1:14" ht="16.5" thickBot="1">
      <c r="A13" s="68"/>
      <c r="B13" s="35"/>
      <c r="C13" s="69"/>
      <c r="D13" s="71"/>
      <c r="E13" s="71"/>
      <c r="F13" s="71"/>
      <c r="G13" s="55"/>
      <c r="H13" s="76"/>
      <c r="I13" s="76"/>
      <c r="J13" s="76"/>
      <c r="K13" s="76"/>
      <c r="L13" s="76"/>
      <c r="M13" s="76"/>
      <c r="N13" s="76"/>
    </row>
    <row r="14" spans="1:14" ht="16.5" thickBot="1">
      <c r="A14" s="74"/>
      <c r="B14" s="72"/>
      <c r="C14" s="75"/>
      <c r="D14" s="62"/>
      <c r="E14" s="62"/>
      <c r="F14" s="62"/>
      <c r="G14" s="62"/>
      <c r="H14" s="76"/>
      <c r="I14" s="76"/>
      <c r="J14" s="76"/>
      <c r="K14" s="76"/>
      <c r="L14" s="76"/>
      <c r="M14" s="76"/>
      <c r="N14" s="76"/>
    </row>
    <row r="15" spans="1:14" ht="16.5" thickBot="1">
      <c r="A15" s="74"/>
      <c r="B15" s="62"/>
      <c r="C15" s="75"/>
      <c r="D15" s="62"/>
      <c r="E15" s="62"/>
      <c r="F15" s="62"/>
      <c r="G15" s="62"/>
      <c r="H15" s="76"/>
      <c r="I15" s="76"/>
      <c r="J15" s="76"/>
      <c r="K15" s="76"/>
      <c r="L15" s="76"/>
      <c r="M15" s="76"/>
      <c r="N15" s="76"/>
    </row>
    <row r="16" spans="1:14" ht="16.5" thickBot="1">
      <c r="A16" s="74"/>
      <c r="B16" s="62"/>
      <c r="C16" s="75"/>
      <c r="D16" s="62"/>
      <c r="E16" s="62"/>
      <c r="F16" s="62"/>
      <c r="G16" s="62"/>
      <c r="H16" s="76"/>
      <c r="I16" s="76"/>
      <c r="J16" s="76"/>
      <c r="K16" s="76"/>
      <c r="L16" s="76"/>
      <c r="M16" s="76"/>
      <c r="N16" s="76"/>
    </row>
    <row r="17" spans="1:14" ht="24" customHeight="1" thickBot="1">
      <c r="A17" s="74"/>
      <c r="B17" s="62"/>
      <c r="C17" s="75"/>
      <c r="D17" s="62"/>
      <c r="E17" s="62"/>
      <c r="F17" s="62"/>
      <c r="G17" s="77"/>
      <c r="H17" s="76"/>
      <c r="I17" s="76"/>
      <c r="J17" s="76"/>
      <c r="K17" s="76"/>
      <c r="L17" s="76"/>
      <c r="M17" s="76"/>
      <c r="N17" s="76"/>
    </row>
    <row r="18" spans="1:14" ht="16.5" thickBot="1">
      <c r="A18" s="74"/>
      <c r="B18" s="78"/>
      <c r="C18" s="75"/>
      <c r="D18" s="62"/>
      <c r="E18" s="62"/>
      <c r="F18" s="62"/>
      <c r="G18" s="62"/>
      <c r="H18" s="76"/>
      <c r="I18" s="76"/>
      <c r="J18" s="76"/>
      <c r="K18" s="76"/>
      <c r="L18" s="76"/>
      <c r="M18" s="76"/>
      <c r="N18" s="76"/>
    </row>
    <row r="19" spans="1:14" ht="16.5" thickBot="1">
      <c r="A19" s="74"/>
      <c r="B19" s="62"/>
      <c r="C19" s="75"/>
      <c r="D19" s="62"/>
      <c r="E19" s="62"/>
      <c r="F19" s="62"/>
      <c r="G19" s="62"/>
      <c r="H19" s="76"/>
      <c r="I19" s="76"/>
      <c r="J19" s="76"/>
      <c r="K19" s="76"/>
      <c r="L19" s="76"/>
      <c r="M19" s="76"/>
      <c r="N19" s="76"/>
    </row>
    <row r="20" spans="1:14" ht="16.5" thickBot="1">
      <c r="A20" s="74"/>
      <c r="B20" s="62"/>
      <c r="C20" s="62"/>
      <c r="D20" s="62"/>
      <c r="E20" s="62"/>
      <c r="F20" s="62"/>
      <c r="G20" s="62"/>
      <c r="H20" s="76"/>
      <c r="I20" s="76"/>
      <c r="J20" s="76"/>
      <c r="K20" s="76"/>
      <c r="L20" s="76"/>
      <c r="M20" s="76"/>
      <c r="N20" s="76"/>
    </row>
    <row r="21" spans="1:14" ht="16.5" thickBot="1">
      <c r="A21" s="34"/>
      <c r="B21" s="35" t="s">
        <v>21</v>
      </c>
      <c r="C21" s="36"/>
      <c r="D21" s="43">
        <f t="shared" ref="D21:N21" si="0">D9+D10+D11+D12+D13+D14+D15+D16+D17+D18+D19+D20</f>
        <v>34.699999999999996</v>
      </c>
      <c r="E21" s="43">
        <f t="shared" si="0"/>
        <v>31.1</v>
      </c>
      <c r="F21" s="43">
        <f t="shared" si="0"/>
        <v>86.699999999999989</v>
      </c>
      <c r="G21" s="43">
        <f t="shared" si="0"/>
        <v>793.6</v>
      </c>
      <c r="H21" s="43">
        <f t="shared" si="0"/>
        <v>0.60000000000000009</v>
      </c>
      <c r="I21" s="43">
        <f t="shared" si="0"/>
        <v>0.4</v>
      </c>
      <c r="J21" s="43">
        <f t="shared" si="0"/>
        <v>0.89</v>
      </c>
      <c r="K21" s="43">
        <f t="shared" si="0"/>
        <v>176.91</v>
      </c>
      <c r="L21" s="43">
        <f t="shared" si="0"/>
        <v>87</v>
      </c>
      <c r="M21" s="43">
        <f t="shared" si="0"/>
        <v>276.04000000000002</v>
      </c>
      <c r="N21" s="43">
        <f t="shared" si="0"/>
        <v>11.7</v>
      </c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G20" sqref="G20"/>
    </sheetView>
  </sheetViews>
  <sheetFormatPr defaultRowHeight="15"/>
  <cols>
    <col min="1" max="1" width="10.42578125" style="22" customWidth="1"/>
    <col min="2" max="2" width="18.85546875" style="22" customWidth="1"/>
    <col min="3" max="3" width="11" style="22" customWidth="1"/>
    <col min="4" max="4" width="7.5703125" style="22" customWidth="1"/>
    <col min="5" max="5" width="7.7109375" style="22" customWidth="1"/>
    <col min="6" max="6" width="8.140625" style="22" customWidth="1"/>
    <col min="7" max="7" width="14.140625" style="22" customWidth="1"/>
    <col min="8" max="8" width="7" style="22" customWidth="1"/>
    <col min="9" max="9" width="7.28515625" style="22" customWidth="1"/>
    <col min="10" max="10" width="8" style="22" customWidth="1"/>
    <col min="11" max="11" width="7.85546875" style="22" customWidth="1"/>
    <col min="12" max="12" width="8" style="22" customWidth="1"/>
    <col min="13" max="13" width="8.140625" style="22" customWidth="1"/>
    <col min="14" max="14" width="8" style="22" customWidth="1"/>
    <col min="15" max="16384" width="9.140625" style="22"/>
  </cols>
  <sheetData>
    <row r="1" spans="1:16">
      <c r="A1" s="87" t="s">
        <v>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6" hidden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6" hidden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6" ht="26.25" customHeight="1">
      <c r="A5" s="89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6">
      <c r="A6" s="92" t="s">
        <v>2</v>
      </c>
      <c r="B6" s="90" t="s">
        <v>22</v>
      </c>
      <c r="C6" s="92" t="s">
        <v>3</v>
      </c>
      <c r="D6" s="92" t="s">
        <v>4</v>
      </c>
      <c r="E6" s="92"/>
      <c r="F6" s="92"/>
      <c r="G6" s="92" t="s">
        <v>5</v>
      </c>
      <c r="H6" s="92" t="s">
        <v>6</v>
      </c>
      <c r="I6" s="92"/>
      <c r="J6" s="92"/>
      <c r="K6" s="92" t="s">
        <v>7</v>
      </c>
      <c r="L6" s="92"/>
      <c r="M6" s="92"/>
      <c r="N6" s="92"/>
    </row>
    <row r="7" spans="1:16" ht="51" customHeight="1">
      <c r="A7" s="92"/>
      <c r="B7" s="91"/>
      <c r="C7" s="92"/>
      <c r="D7" s="37" t="s">
        <v>8</v>
      </c>
      <c r="E7" s="37" t="s">
        <v>9</v>
      </c>
      <c r="F7" s="37" t="s">
        <v>10</v>
      </c>
      <c r="G7" s="92"/>
      <c r="H7" s="37" t="s">
        <v>11</v>
      </c>
      <c r="I7" s="44" t="s">
        <v>30</v>
      </c>
      <c r="J7" s="56" t="s">
        <v>13</v>
      </c>
      <c r="K7" s="37" t="s">
        <v>14</v>
      </c>
      <c r="L7" s="37" t="s">
        <v>15</v>
      </c>
      <c r="M7" s="37" t="s">
        <v>16</v>
      </c>
      <c r="N7" s="37" t="s">
        <v>17</v>
      </c>
    </row>
    <row r="8" spans="1:16" ht="16.5" thickBot="1">
      <c r="A8" s="29"/>
      <c r="B8" s="85"/>
      <c r="C8" s="39"/>
      <c r="D8" s="42"/>
      <c r="E8" s="42"/>
      <c r="F8" s="42"/>
      <c r="G8" s="30"/>
      <c r="H8" s="28"/>
      <c r="I8" s="28"/>
      <c r="J8" s="28"/>
      <c r="K8" s="28"/>
      <c r="L8" s="28"/>
      <c r="M8" s="28"/>
      <c r="N8" s="28"/>
    </row>
    <row r="9" spans="1:16" ht="30.75" thickBot="1">
      <c r="A9" s="29">
        <v>436</v>
      </c>
      <c r="B9" s="86" t="s">
        <v>49</v>
      </c>
      <c r="C9" s="39">
        <v>300</v>
      </c>
      <c r="D9" s="30">
        <v>29.9</v>
      </c>
      <c r="E9" s="30">
        <v>30.2</v>
      </c>
      <c r="F9" s="30">
        <v>27.1</v>
      </c>
      <c r="G9" s="30">
        <v>508</v>
      </c>
      <c r="H9" s="36">
        <v>0.16</v>
      </c>
      <c r="I9" s="36">
        <v>0.23</v>
      </c>
      <c r="J9" s="36">
        <v>3.76</v>
      </c>
      <c r="K9" s="36">
        <v>37.159999999999997</v>
      </c>
      <c r="L9" s="36">
        <v>0</v>
      </c>
      <c r="M9" s="36">
        <v>70.27</v>
      </c>
      <c r="N9" s="36">
        <v>5.45</v>
      </c>
    </row>
    <row r="10" spans="1:16" ht="16.5" thickBot="1">
      <c r="A10" s="29">
        <v>685</v>
      </c>
      <c r="B10" s="84" t="s">
        <v>40</v>
      </c>
      <c r="C10" s="39">
        <v>200</v>
      </c>
      <c r="D10" s="30">
        <v>0.2</v>
      </c>
      <c r="E10" s="30">
        <v>0</v>
      </c>
      <c r="F10" s="30">
        <v>9.1</v>
      </c>
      <c r="G10" s="30">
        <v>36</v>
      </c>
      <c r="H10" s="36">
        <v>0</v>
      </c>
      <c r="I10" s="36">
        <v>0</v>
      </c>
      <c r="J10" s="36">
        <v>0</v>
      </c>
      <c r="K10" s="36">
        <v>0.26</v>
      </c>
      <c r="L10" s="36"/>
      <c r="M10" s="36">
        <v>0</v>
      </c>
      <c r="N10" s="36">
        <v>0.03</v>
      </c>
    </row>
    <row r="11" spans="1:16" ht="16.5" thickBot="1">
      <c r="A11" s="29"/>
      <c r="B11" s="55" t="s">
        <v>20</v>
      </c>
      <c r="C11" s="30">
        <v>30</v>
      </c>
      <c r="D11" s="30">
        <v>2.4</v>
      </c>
      <c r="E11" s="30">
        <v>0.4</v>
      </c>
      <c r="F11" s="30">
        <v>12.6</v>
      </c>
      <c r="G11" s="30">
        <v>63.6</v>
      </c>
      <c r="H11" s="51">
        <v>0.16</v>
      </c>
      <c r="I11" s="51">
        <v>0</v>
      </c>
      <c r="J11" s="51">
        <v>0</v>
      </c>
      <c r="K11" s="51">
        <v>23</v>
      </c>
      <c r="L11" s="51">
        <v>87</v>
      </c>
      <c r="M11" s="51">
        <v>33</v>
      </c>
      <c r="N11" s="51">
        <v>2</v>
      </c>
    </row>
    <row r="12" spans="1:16" ht="34.5" customHeight="1" thickBot="1">
      <c r="A12" s="58"/>
      <c r="B12" s="59"/>
      <c r="C12" s="60"/>
      <c r="D12" s="59"/>
      <c r="E12" s="59"/>
      <c r="F12" s="59"/>
      <c r="G12" s="61"/>
      <c r="H12" s="51"/>
      <c r="I12" s="51"/>
      <c r="J12" s="51"/>
      <c r="K12" s="51"/>
      <c r="L12" s="51"/>
      <c r="M12" s="51"/>
      <c r="N12" s="51"/>
    </row>
    <row r="13" spans="1:16" ht="15.75" thickBot="1">
      <c r="A13" s="29"/>
      <c r="B13" s="63"/>
      <c r="C13" s="39"/>
      <c r="D13" s="30"/>
      <c r="E13" s="30"/>
      <c r="F13" s="30"/>
      <c r="G13" s="30"/>
      <c r="H13" s="36"/>
      <c r="I13" s="36"/>
      <c r="J13" s="36"/>
      <c r="K13" s="36"/>
      <c r="L13" s="36"/>
      <c r="M13" s="36"/>
      <c r="N13" s="36"/>
    </row>
    <row r="14" spans="1:16" ht="15.75" thickBot="1">
      <c r="A14" s="29"/>
      <c r="B14" s="21"/>
      <c r="C14" s="39"/>
      <c r="D14" s="30"/>
      <c r="E14" s="30"/>
      <c r="F14" s="30"/>
      <c r="G14" s="30"/>
      <c r="H14" s="36"/>
      <c r="I14" s="36"/>
      <c r="J14" s="36"/>
      <c r="K14" s="36"/>
      <c r="L14" s="36"/>
      <c r="M14" s="36"/>
      <c r="N14" s="36"/>
    </row>
    <row r="15" spans="1:16" ht="15.75" thickBot="1">
      <c r="A15" s="29"/>
      <c r="B15" s="30"/>
      <c r="C15" s="39"/>
      <c r="D15" s="30"/>
      <c r="E15" s="30"/>
      <c r="F15" s="30"/>
      <c r="G15" s="30"/>
      <c r="H15" s="36"/>
      <c r="I15" s="36"/>
      <c r="J15" s="36"/>
      <c r="K15" s="36"/>
      <c r="L15" s="36"/>
      <c r="M15" s="36"/>
      <c r="N15" s="36"/>
      <c r="O15" s="46"/>
      <c r="P15" s="47"/>
    </row>
    <row r="16" spans="1:16" ht="15.75" thickBot="1">
      <c r="A16" s="29"/>
      <c r="B16" s="30"/>
      <c r="C16" s="39"/>
      <c r="D16" s="30"/>
      <c r="E16" s="30"/>
      <c r="F16" s="30"/>
      <c r="G16" s="30"/>
      <c r="H16" s="36"/>
      <c r="I16" s="36"/>
      <c r="J16" s="36"/>
      <c r="K16" s="36"/>
      <c r="L16" s="36"/>
      <c r="M16" s="36"/>
      <c r="N16" s="36"/>
    </row>
    <row r="17" spans="1:14" ht="24" customHeight="1" thickBot="1">
      <c r="A17" s="58"/>
      <c r="B17" s="59"/>
      <c r="C17" s="60"/>
      <c r="D17" s="59"/>
      <c r="E17" s="59"/>
      <c r="F17" s="59"/>
      <c r="G17" s="61"/>
      <c r="H17" s="51"/>
      <c r="I17" s="51"/>
      <c r="J17" s="51"/>
      <c r="K17" s="51"/>
      <c r="L17" s="51"/>
      <c r="M17" s="51"/>
      <c r="N17" s="51"/>
    </row>
    <row r="18" spans="1:14" ht="15.75" thickBot="1">
      <c r="A18" s="29"/>
      <c r="B18" s="63"/>
      <c r="C18" s="39"/>
      <c r="D18" s="30"/>
      <c r="E18" s="30"/>
      <c r="F18" s="30"/>
      <c r="G18" s="30"/>
      <c r="H18" s="36"/>
      <c r="I18" s="36"/>
      <c r="J18" s="36"/>
      <c r="K18" s="36"/>
      <c r="L18" s="36"/>
      <c r="M18" s="36"/>
      <c r="N18" s="36"/>
    </row>
    <row r="19" spans="1:14" ht="15.75" thickBot="1">
      <c r="A19" s="29"/>
      <c r="B19" s="30"/>
      <c r="C19" s="39"/>
      <c r="D19" s="30"/>
      <c r="E19" s="30"/>
      <c r="F19" s="30"/>
      <c r="G19" s="30"/>
      <c r="H19" s="36"/>
      <c r="I19" s="36"/>
      <c r="J19" s="36"/>
      <c r="K19" s="36"/>
      <c r="L19" s="36"/>
      <c r="M19" s="36"/>
      <c r="N19" s="36"/>
    </row>
    <row r="20" spans="1:14" ht="15.75" thickBot="1">
      <c r="A20" s="25"/>
      <c r="B20" s="26"/>
      <c r="C20" s="26"/>
      <c r="D20" s="26"/>
      <c r="E20" s="26"/>
      <c r="F20" s="26"/>
      <c r="G20" s="26"/>
      <c r="H20" s="27"/>
      <c r="I20" s="27"/>
      <c r="J20" s="27"/>
      <c r="K20" s="27"/>
      <c r="L20" s="27"/>
      <c r="M20" s="27"/>
      <c r="N20" s="27"/>
    </row>
    <row r="21" spans="1:14" ht="16.5" thickBot="1">
      <c r="A21" s="34"/>
      <c r="B21" s="35" t="s">
        <v>21</v>
      </c>
      <c r="C21" s="36"/>
      <c r="D21" s="43">
        <f t="shared" ref="D21:I21" si="0">D9+D10+D11+D12+D13+D14+D15+D16+D17+D18+D19+D20</f>
        <v>32.5</v>
      </c>
      <c r="E21" s="43">
        <f t="shared" si="0"/>
        <v>30.599999999999998</v>
      </c>
      <c r="F21" s="43">
        <f t="shared" si="0"/>
        <v>48.800000000000004</v>
      </c>
      <c r="G21" s="43">
        <f t="shared" si="0"/>
        <v>607.6</v>
      </c>
      <c r="H21" s="43">
        <f t="shared" si="0"/>
        <v>0.32</v>
      </c>
      <c r="I21" s="43">
        <f t="shared" si="0"/>
        <v>0.23</v>
      </c>
      <c r="J21" s="36">
        <f>Лист1!J10+Лист1!J11+Лист1!J12+Лист1!J13+J13+J14+J15+J16+J17+J18+J19+J20</f>
        <v>0.63</v>
      </c>
      <c r="K21" s="36">
        <f>K9+K11+K10+K12+K13+K14+K15+K16+K17+K18+K19+K20</f>
        <v>60.419999999999995</v>
      </c>
      <c r="L21" s="36">
        <f>L9+L10+L11+L12+L14+L13+L15+L16+L17+L18+L19+L20</f>
        <v>87</v>
      </c>
      <c r="M21" s="36">
        <f>M9+M10+M11+M12+M13+M14+M15+M16+M17+M18+M19+M20</f>
        <v>103.27</v>
      </c>
      <c r="N21" s="36">
        <f>N9+N11+N10+N12+N13+N14+N15+N16+N17+N18+N19+N20</f>
        <v>7.48</v>
      </c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22"/>
  <sheetViews>
    <sheetView workbookViewId="0">
      <selection activeCell="H40" sqref="H40"/>
    </sheetView>
  </sheetViews>
  <sheetFormatPr defaultRowHeight="15"/>
  <cols>
    <col min="1" max="1" width="7" customWidth="1"/>
    <col min="2" max="2" width="18.85546875" customWidth="1"/>
    <col min="12" max="12" width="4.5703125" customWidth="1"/>
  </cols>
  <sheetData>
    <row r="2" spans="1:14">
      <c r="A2" s="87" t="s">
        <v>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>
      <c r="A6" s="89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>
      <c r="A7" s="92" t="s">
        <v>2</v>
      </c>
      <c r="B7" s="90" t="s">
        <v>22</v>
      </c>
      <c r="C7" s="92" t="s">
        <v>3</v>
      </c>
      <c r="D7" s="92" t="s">
        <v>4</v>
      </c>
      <c r="E7" s="92"/>
      <c r="F7" s="92"/>
      <c r="G7" s="92" t="s">
        <v>5</v>
      </c>
      <c r="H7" s="92" t="s">
        <v>6</v>
      </c>
      <c r="I7" s="92"/>
      <c r="J7" s="92"/>
      <c r="K7" s="92" t="s">
        <v>7</v>
      </c>
      <c r="L7" s="92"/>
      <c r="M7" s="92"/>
      <c r="N7" s="92"/>
    </row>
    <row r="8" spans="1:14" ht="18" thickBot="1">
      <c r="A8" s="92"/>
      <c r="B8" s="91"/>
      <c r="C8" s="92"/>
      <c r="D8" s="56" t="s">
        <v>8</v>
      </c>
      <c r="E8" s="56" t="s">
        <v>9</v>
      </c>
      <c r="F8" s="56" t="s">
        <v>10</v>
      </c>
      <c r="G8" s="92"/>
      <c r="H8" s="56" t="s">
        <v>11</v>
      </c>
      <c r="I8" s="56" t="s">
        <v>30</v>
      </c>
      <c r="J8" s="56" t="s">
        <v>13</v>
      </c>
      <c r="K8" s="56" t="s">
        <v>14</v>
      </c>
      <c r="L8" s="56" t="s">
        <v>15</v>
      </c>
      <c r="M8" s="56" t="s">
        <v>16</v>
      </c>
      <c r="N8" s="56" t="s">
        <v>17</v>
      </c>
    </row>
    <row r="9" spans="1:14" ht="16.5" thickBot="1">
      <c r="A9" s="53">
        <v>332</v>
      </c>
      <c r="B9" s="54" t="s">
        <v>29</v>
      </c>
      <c r="C9" s="49">
        <v>220.1</v>
      </c>
      <c r="D9" s="49">
        <v>8</v>
      </c>
      <c r="E9" s="49">
        <v>8.1</v>
      </c>
      <c r="F9" s="49">
        <v>48.9</v>
      </c>
      <c r="G9" s="79">
        <v>311</v>
      </c>
      <c r="H9" s="80">
        <v>0.09</v>
      </c>
      <c r="I9" s="80">
        <v>0.03</v>
      </c>
      <c r="J9" s="80">
        <v>0</v>
      </c>
      <c r="K9" s="80">
        <v>13.93</v>
      </c>
      <c r="L9" s="80">
        <v>0</v>
      </c>
      <c r="M9" s="80">
        <v>10.72</v>
      </c>
      <c r="N9" s="80">
        <v>1.0900000000000001</v>
      </c>
    </row>
    <row r="10" spans="1:14" ht="16.5" thickBot="1">
      <c r="A10" s="29">
        <v>487</v>
      </c>
      <c r="B10" s="55" t="s">
        <v>39</v>
      </c>
      <c r="C10" s="39">
        <v>100</v>
      </c>
      <c r="D10" s="30">
        <v>26.1</v>
      </c>
      <c r="E10" s="30">
        <v>24.6</v>
      </c>
      <c r="F10" s="30">
        <v>0.3</v>
      </c>
      <c r="G10" s="57">
        <v>327</v>
      </c>
      <c r="H10" s="36">
        <v>0.08</v>
      </c>
      <c r="I10" s="36">
        <v>0.18</v>
      </c>
      <c r="J10" s="36">
        <v>1.25</v>
      </c>
      <c r="K10" s="36">
        <v>27.03</v>
      </c>
      <c r="L10" s="36"/>
      <c r="M10" s="36">
        <v>24.56</v>
      </c>
      <c r="N10" s="36">
        <v>2.1800000000000002</v>
      </c>
    </row>
    <row r="11" spans="1:14" ht="16.5" thickBot="1">
      <c r="A11" s="29">
        <v>593</v>
      </c>
      <c r="B11" s="55" t="s">
        <v>34</v>
      </c>
      <c r="C11" s="39">
        <v>50</v>
      </c>
      <c r="D11" s="30">
        <v>0.6</v>
      </c>
      <c r="E11" s="30">
        <v>2.2000000000000002</v>
      </c>
      <c r="F11" s="30">
        <v>3.4</v>
      </c>
      <c r="G11" s="30">
        <v>37</v>
      </c>
      <c r="H11" s="51">
        <v>0.01</v>
      </c>
      <c r="I11" s="51">
        <v>0.01</v>
      </c>
      <c r="J11" s="51">
        <v>1.36</v>
      </c>
      <c r="K11" s="51">
        <v>4.5199999999999996</v>
      </c>
      <c r="L11" s="51"/>
      <c r="M11" s="51">
        <v>4.57</v>
      </c>
      <c r="N11" s="51">
        <v>0.21</v>
      </c>
    </row>
    <row r="12" spans="1:14" ht="16.5" thickBot="1">
      <c r="A12" s="68">
        <v>648</v>
      </c>
      <c r="B12" s="55" t="s">
        <v>43</v>
      </c>
      <c r="C12" s="39">
        <v>200</v>
      </c>
      <c r="D12" s="30">
        <v>0</v>
      </c>
      <c r="E12" s="30">
        <v>0</v>
      </c>
      <c r="F12" s="30">
        <v>20</v>
      </c>
      <c r="G12" s="57">
        <v>76</v>
      </c>
      <c r="H12" s="36">
        <v>0</v>
      </c>
      <c r="I12" s="36">
        <v>0</v>
      </c>
      <c r="J12" s="36">
        <v>0</v>
      </c>
      <c r="K12" s="36">
        <v>0.48</v>
      </c>
      <c r="L12" s="36">
        <v>0</v>
      </c>
      <c r="M12" s="36">
        <v>0</v>
      </c>
      <c r="N12" s="36">
        <v>0.06</v>
      </c>
    </row>
    <row r="13" spans="1:14" ht="16.5" thickBot="1">
      <c r="A13" s="29"/>
      <c r="B13" s="55" t="s">
        <v>20</v>
      </c>
      <c r="C13" s="30">
        <v>30</v>
      </c>
      <c r="D13" s="30">
        <v>2.4</v>
      </c>
      <c r="E13" s="30">
        <v>0.4</v>
      </c>
      <c r="F13" s="30">
        <v>12.6</v>
      </c>
      <c r="G13" s="30">
        <v>63.6</v>
      </c>
      <c r="H13" s="51">
        <v>0.16</v>
      </c>
      <c r="I13" s="51"/>
      <c r="J13" s="51"/>
      <c r="K13" s="51">
        <v>23</v>
      </c>
      <c r="L13" s="51">
        <v>87</v>
      </c>
      <c r="M13" s="51">
        <v>33</v>
      </c>
      <c r="N13" s="51">
        <v>2</v>
      </c>
    </row>
    <row r="14" spans="1:14" ht="15.75" thickBot="1">
      <c r="A14" s="25"/>
      <c r="B14" s="45"/>
      <c r="C14" s="38"/>
      <c r="D14" s="26"/>
      <c r="E14" s="26"/>
      <c r="F14" s="26"/>
      <c r="G14" s="26"/>
      <c r="H14" s="28"/>
      <c r="I14" s="28"/>
      <c r="J14" s="28"/>
      <c r="K14" s="28"/>
      <c r="L14" s="28"/>
      <c r="M14" s="28"/>
      <c r="N14" s="28"/>
    </row>
    <row r="15" spans="1:14" ht="15.75" thickBot="1">
      <c r="A15" s="25"/>
      <c r="B15" s="21"/>
      <c r="C15" s="38"/>
      <c r="D15" s="26"/>
      <c r="E15" s="26"/>
      <c r="F15" s="26"/>
      <c r="G15" s="26"/>
      <c r="H15" s="28"/>
      <c r="I15" s="28"/>
      <c r="J15" s="28"/>
      <c r="K15" s="28"/>
      <c r="L15" s="28"/>
      <c r="M15" s="28"/>
      <c r="N15" s="28"/>
    </row>
    <row r="16" spans="1:14" ht="15.75" thickBot="1">
      <c r="A16" s="25"/>
      <c r="B16" s="26"/>
      <c r="C16" s="38"/>
      <c r="D16" s="26"/>
      <c r="E16" s="26"/>
      <c r="F16" s="26"/>
      <c r="G16" s="26"/>
      <c r="H16" s="28"/>
      <c r="I16" s="28"/>
      <c r="J16" s="28"/>
      <c r="K16" s="28"/>
      <c r="L16" s="28"/>
      <c r="M16" s="28"/>
      <c r="N16" s="28"/>
    </row>
    <row r="17" spans="1:14" ht="15.75" thickBot="1">
      <c r="A17" s="25"/>
      <c r="B17" s="26"/>
      <c r="C17" s="38"/>
      <c r="D17" s="26"/>
      <c r="E17" s="26"/>
      <c r="F17" s="26"/>
      <c r="G17" s="26"/>
      <c r="H17" s="28"/>
      <c r="I17" s="28"/>
      <c r="J17" s="28"/>
      <c r="K17" s="28"/>
      <c r="L17" s="28"/>
      <c r="M17" s="28"/>
      <c r="N17" s="28"/>
    </row>
    <row r="18" spans="1:14" ht="15.75" thickBot="1">
      <c r="A18" s="31"/>
      <c r="B18" s="32"/>
      <c r="C18" s="40"/>
      <c r="D18" s="32"/>
      <c r="E18" s="32"/>
      <c r="F18" s="32"/>
      <c r="G18" s="41"/>
      <c r="H18" s="27"/>
      <c r="I18" s="27"/>
      <c r="J18" s="27"/>
      <c r="K18" s="27"/>
      <c r="L18" s="27"/>
      <c r="M18" s="27"/>
      <c r="N18" s="27"/>
    </row>
    <row r="19" spans="1:14" ht="15.75" thickBot="1">
      <c r="A19" s="25"/>
      <c r="B19" s="45"/>
      <c r="C19" s="38"/>
      <c r="D19" s="26"/>
      <c r="E19" s="26"/>
      <c r="F19" s="26"/>
      <c r="G19" s="26"/>
      <c r="H19" s="28"/>
      <c r="I19" s="28"/>
      <c r="J19" s="28"/>
      <c r="K19" s="28"/>
      <c r="L19" s="28"/>
      <c r="M19" s="28"/>
      <c r="N19" s="28"/>
    </row>
    <row r="20" spans="1:14" ht="15.75" thickBot="1">
      <c r="A20" s="25"/>
      <c r="B20" s="26"/>
      <c r="C20" s="38"/>
      <c r="D20" s="26"/>
      <c r="E20" s="26"/>
      <c r="F20" s="26"/>
      <c r="G20" s="26"/>
      <c r="H20" s="28"/>
      <c r="I20" s="28"/>
      <c r="J20" s="28"/>
      <c r="K20" s="28"/>
      <c r="L20" s="28"/>
      <c r="M20" s="28"/>
      <c r="N20" s="28"/>
    </row>
    <row r="21" spans="1:14" ht="15.75" thickBot="1">
      <c r="A21" s="25"/>
      <c r="B21" s="26"/>
      <c r="C21" s="26"/>
      <c r="D21" s="26"/>
      <c r="E21" s="26"/>
      <c r="F21" s="26"/>
      <c r="G21" s="26"/>
      <c r="H21" s="27"/>
      <c r="I21" s="27"/>
      <c r="J21" s="27"/>
      <c r="K21" s="27"/>
      <c r="L21" s="27"/>
      <c r="M21" s="27"/>
      <c r="N21" s="27"/>
    </row>
    <row r="22" spans="1:14" ht="16.5" thickBot="1">
      <c r="A22" s="34"/>
      <c r="B22" s="35" t="s">
        <v>21</v>
      </c>
      <c r="C22" s="36"/>
      <c r="D22" s="43">
        <f t="shared" ref="D22:I22" si="0">D9+D10+D11+D12+D13+D14+D15+D16+D17+D18+D19+D20+D21</f>
        <v>37.1</v>
      </c>
      <c r="E22" s="43">
        <f t="shared" si="0"/>
        <v>35.300000000000004</v>
      </c>
      <c r="F22" s="43">
        <f t="shared" si="0"/>
        <v>85.199999999999989</v>
      </c>
      <c r="G22" s="43">
        <f t="shared" si="0"/>
        <v>814.6</v>
      </c>
      <c r="H22" s="43">
        <f t="shared" si="0"/>
        <v>0.33999999999999997</v>
      </c>
      <c r="I22" s="43">
        <f t="shared" si="0"/>
        <v>0.22</v>
      </c>
      <c r="J22" s="36">
        <f>J9+J10+J11+J13+J14+J15+J16+J17+J18+J19+J20+J21</f>
        <v>2.6100000000000003</v>
      </c>
      <c r="K22" s="36">
        <f>K9+K10+K11+K13+K14+K15+K16+K17+K18+K19+K20+K21</f>
        <v>68.48</v>
      </c>
      <c r="L22" s="36">
        <f>L9+L10+L11+L13+L14+L15+L16+L17+L18+L19+L20+L21</f>
        <v>87</v>
      </c>
      <c r="M22" s="36">
        <f>M9+M10+M11+M13+M14+M15+M16+M17+M18+M19+M20+M21</f>
        <v>72.849999999999994</v>
      </c>
      <c r="N22" s="36">
        <f>N9+N10+N11+N13+N14+N15+N16+N17+N18+N19+N20+N21</f>
        <v>5.48</v>
      </c>
    </row>
  </sheetData>
  <mergeCells count="9">
    <mergeCell ref="A2:N5"/>
    <mergeCell ref="A6:N6"/>
    <mergeCell ref="A7:A8"/>
    <mergeCell ref="B7:B8"/>
    <mergeCell ref="C7:C8"/>
    <mergeCell ref="D7:F7"/>
    <mergeCell ref="G7:G8"/>
    <mergeCell ref="H7:J7"/>
    <mergeCell ref="K7:N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N22"/>
  <sheetViews>
    <sheetView workbookViewId="0">
      <selection activeCell="B9" sqref="B9:B12"/>
    </sheetView>
  </sheetViews>
  <sheetFormatPr defaultRowHeight="15"/>
  <cols>
    <col min="1" max="1" width="5.5703125" customWidth="1"/>
    <col min="2" max="2" width="17.5703125" customWidth="1"/>
    <col min="8" max="8" width="8.140625" customWidth="1"/>
    <col min="10" max="10" width="7.28515625" customWidth="1"/>
    <col min="12" max="12" width="4" customWidth="1"/>
    <col min="13" max="13" width="7.85546875" customWidth="1"/>
    <col min="14" max="14" width="8" customWidth="1"/>
  </cols>
  <sheetData>
    <row r="2" spans="1:14">
      <c r="A2" s="87" t="s">
        <v>47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>
      <c r="A6" s="89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>
      <c r="A7" s="92" t="s">
        <v>2</v>
      </c>
      <c r="B7" s="90" t="s">
        <v>22</v>
      </c>
      <c r="C7" s="92" t="s">
        <v>3</v>
      </c>
      <c r="D7" s="92" t="s">
        <v>4</v>
      </c>
      <c r="E7" s="92"/>
      <c r="F7" s="92"/>
      <c r="G7" s="92" t="s">
        <v>5</v>
      </c>
      <c r="H7" s="92" t="s">
        <v>6</v>
      </c>
      <c r="I7" s="92"/>
      <c r="J7" s="92"/>
      <c r="K7" s="92" t="s">
        <v>7</v>
      </c>
      <c r="L7" s="92"/>
      <c r="M7" s="92"/>
      <c r="N7" s="92"/>
    </row>
    <row r="8" spans="1:14" ht="17.25">
      <c r="A8" s="92"/>
      <c r="B8" s="91"/>
      <c r="C8" s="92"/>
      <c r="D8" s="56" t="s">
        <v>8</v>
      </c>
      <c r="E8" s="56" t="s">
        <v>9</v>
      </c>
      <c r="F8" s="56" t="s">
        <v>10</v>
      </c>
      <c r="G8" s="92"/>
      <c r="H8" s="56" t="s">
        <v>11</v>
      </c>
      <c r="I8" s="56" t="s">
        <v>30</v>
      </c>
      <c r="J8" s="56" t="s">
        <v>13</v>
      </c>
      <c r="K8" s="56" t="s">
        <v>14</v>
      </c>
      <c r="L8" s="56" t="s">
        <v>15</v>
      </c>
      <c r="M8" s="56" t="s">
        <v>16</v>
      </c>
      <c r="N8" s="56" t="s">
        <v>17</v>
      </c>
    </row>
    <row r="9" spans="1:14" ht="32.25" thickBot="1">
      <c r="A9" s="29">
        <v>297</v>
      </c>
      <c r="B9" s="85" t="s">
        <v>50</v>
      </c>
      <c r="C9" s="39" t="s">
        <v>38</v>
      </c>
      <c r="D9" s="42">
        <v>11.4</v>
      </c>
      <c r="E9" s="42">
        <v>8.9</v>
      </c>
      <c r="F9" s="42">
        <v>55</v>
      </c>
      <c r="G9" s="30">
        <v>331</v>
      </c>
      <c r="H9" s="36">
        <v>0.05</v>
      </c>
      <c r="I9" s="36">
        <v>0.04</v>
      </c>
      <c r="J9" s="36">
        <v>0</v>
      </c>
      <c r="K9" s="36">
        <v>15.11</v>
      </c>
      <c r="L9" s="36"/>
      <c r="M9" s="36">
        <v>37.770000000000003</v>
      </c>
      <c r="N9" s="36">
        <v>0.84</v>
      </c>
    </row>
    <row r="10" spans="1:14" ht="30.75" thickBot="1">
      <c r="A10" s="29">
        <v>374</v>
      </c>
      <c r="B10" s="86" t="s">
        <v>51</v>
      </c>
      <c r="C10" s="39">
        <v>120</v>
      </c>
      <c r="D10" s="30">
        <v>11.4</v>
      </c>
      <c r="E10" s="30">
        <v>5.9</v>
      </c>
      <c r="F10" s="30">
        <v>5.5</v>
      </c>
      <c r="G10" s="30">
        <v>121</v>
      </c>
      <c r="H10" s="36">
        <v>0.08</v>
      </c>
      <c r="I10" s="36">
        <v>0.09</v>
      </c>
      <c r="J10" s="36">
        <v>1.88</v>
      </c>
      <c r="K10" s="36">
        <v>38.56</v>
      </c>
      <c r="L10" s="36"/>
      <c r="M10" s="36">
        <v>47.57</v>
      </c>
      <c r="N10" s="36">
        <v>47.57</v>
      </c>
    </row>
    <row r="11" spans="1:14" ht="16.5" thickBot="1">
      <c r="A11" s="29"/>
      <c r="B11" s="84" t="s">
        <v>36</v>
      </c>
      <c r="C11" s="39">
        <v>200</v>
      </c>
      <c r="D11" s="39"/>
      <c r="E11" s="39"/>
      <c r="F11" s="39"/>
      <c r="G11" s="39"/>
      <c r="H11" s="83"/>
      <c r="I11" s="83"/>
      <c r="J11" s="83"/>
      <c r="K11" s="83"/>
      <c r="L11" s="83"/>
      <c r="M11" s="83"/>
      <c r="N11" s="83"/>
    </row>
    <row r="12" spans="1:14" ht="32.25" thickBot="1">
      <c r="A12" s="29"/>
      <c r="B12" s="84" t="s">
        <v>20</v>
      </c>
      <c r="C12" s="30">
        <v>30</v>
      </c>
      <c r="D12" s="39">
        <v>2.4</v>
      </c>
      <c r="E12" s="39">
        <v>0.4</v>
      </c>
      <c r="F12" s="39">
        <v>12.6</v>
      </c>
      <c r="G12" s="39">
        <v>63.6</v>
      </c>
      <c r="H12" s="81">
        <v>0.16</v>
      </c>
      <c r="I12" s="81">
        <v>0</v>
      </c>
      <c r="J12" s="81">
        <v>0</v>
      </c>
      <c r="K12" s="81">
        <v>23</v>
      </c>
      <c r="L12" s="81">
        <v>87</v>
      </c>
      <c r="M12" s="81">
        <v>33</v>
      </c>
      <c r="N12" s="81">
        <v>2</v>
      </c>
    </row>
    <row r="13" spans="1:14" ht="15.75" thickBot="1">
      <c r="A13" s="58"/>
      <c r="B13" s="59"/>
      <c r="C13" s="60"/>
      <c r="D13" s="59"/>
      <c r="E13" s="59"/>
      <c r="F13" s="59"/>
      <c r="G13" s="61"/>
      <c r="H13" s="51"/>
      <c r="I13" s="51"/>
      <c r="J13" s="51"/>
      <c r="K13" s="51"/>
      <c r="L13" s="51"/>
      <c r="M13" s="51"/>
      <c r="N13" s="51"/>
    </row>
    <row r="14" spans="1:14" ht="15.75" thickBot="1">
      <c r="A14" s="29"/>
      <c r="B14" s="63"/>
      <c r="C14" s="39"/>
      <c r="D14" s="30"/>
      <c r="E14" s="30"/>
      <c r="F14" s="30"/>
      <c r="G14" s="30"/>
      <c r="H14" s="36"/>
      <c r="I14" s="36"/>
      <c r="J14" s="36"/>
      <c r="K14" s="36"/>
      <c r="L14" s="36"/>
      <c r="M14" s="36"/>
      <c r="N14" s="36"/>
    </row>
    <row r="15" spans="1:14" ht="15.75" thickBot="1">
      <c r="A15" s="29"/>
      <c r="B15" s="21"/>
      <c r="C15" s="39"/>
      <c r="D15" s="30"/>
      <c r="E15" s="30"/>
      <c r="F15" s="30"/>
      <c r="G15" s="30"/>
      <c r="H15" s="36"/>
      <c r="I15" s="36"/>
      <c r="J15" s="36"/>
      <c r="K15" s="36"/>
      <c r="L15" s="36"/>
      <c r="M15" s="36"/>
      <c r="N15" s="36"/>
    </row>
    <row r="16" spans="1:14" ht="15.75" thickBot="1">
      <c r="A16" s="29"/>
      <c r="B16" s="30"/>
      <c r="C16" s="39"/>
      <c r="D16" s="30"/>
      <c r="E16" s="30"/>
      <c r="F16" s="30"/>
      <c r="G16" s="30"/>
      <c r="H16" s="36"/>
      <c r="I16" s="36"/>
      <c r="J16" s="36"/>
      <c r="K16" s="36"/>
      <c r="L16" s="36"/>
      <c r="M16" s="36"/>
      <c r="N16" s="36"/>
    </row>
    <row r="17" spans="1:14" ht="15.75" thickBot="1">
      <c r="A17" s="29"/>
      <c r="B17" s="30"/>
      <c r="C17" s="39"/>
      <c r="D17" s="30"/>
      <c r="E17" s="30"/>
      <c r="F17" s="30"/>
      <c r="G17" s="30"/>
      <c r="H17" s="36"/>
      <c r="I17" s="36"/>
      <c r="J17" s="36"/>
      <c r="K17" s="36"/>
      <c r="L17" s="36"/>
      <c r="M17" s="36"/>
      <c r="N17" s="36"/>
    </row>
    <row r="18" spans="1:14" ht="15.75" thickBot="1">
      <c r="A18" s="58"/>
      <c r="B18" s="59"/>
      <c r="C18" s="60"/>
      <c r="D18" s="59"/>
      <c r="E18" s="59"/>
      <c r="F18" s="59"/>
      <c r="G18" s="61"/>
      <c r="H18" s="51"/>
      <c r="I18" s="51"/>
      <c r="J18" s="51"/>
      <c r="K18" s="51"/>
      <c r="L18" s="51"/>
      <c r="M18" s="51"/>
      <c r="N18" s="51"/>
    </row>
    <row r="19" spans="1:14" ht="15.75" thickBot="1">
      <c r="A19" s="29"/>
      <c r="B19" s="63"/>
      <c r="C19" s="39"/>
      <c r="D19" s="30"/>
      <c r="E19" s="30"/>
      <c r="F19" s="30"/>
      <c r="G19" s="30"/>
      <c r="H19" s="36"/>
      <c r="I19" s="36"/>
      <c r="J19" s="36"/>
      <c r="K19" s="36"/>
      <c r="L19" s="36"/>
      <c r="M19" s="36"/>
      <c r="N19" s="36"/>
    </row>
    <row r="20" spans="1:14" ht="15.75" thickBot="1">
      <c r="A20" s="29"/>
      <c r="B20" s="30"/>
      <c r="C20" s="39"/>
      <c r="D20" s="30"/>
      <c r="E20" s="30"/>
      <c r="F20" s="30"/>
      <c r="G20" s="30"/>
      <c r="H20" s="36"/>
      <c r="I20" s="36"/>
      <c r="J20" s="36"/>
      <c r="K20" s="36"/>
      <c r="L20" s="36"/>
      <c r="M20" s="36"/>
      <c r="N20" s="36"/>
    </row>
    <row r="21" spans="1:14" ht="15.75" thickBot="1">
      <c r="A21" s="29"/>
      <c r="B21" s="30"/>
      <c r="C21" s="30"/>
      <c r="D21" s="30"/>
      <c r="E21" s="30"/>
      <c r="F21" s="30"/>
      <c r="G21" s="30"/>
      <c r="H21" s="51"/>
      <c r="I21" s="51"/>
      <c r="J21" s="51"/>
      <c r="K21" s="51"/>
      <c r="L21" s="51"/>
      <c r="M21" s="51"/>
      <c r="N21" s="51"/>
    </row>
    <row r="22" spans="1:14" ht="16.5" thickBot="1">
      <c r="A22" s="34"/>
      <c r="B22" s="35" t="s">
        <v>21</v>
      </c>
      <c r="C22" s="36"/>
      <c r="D22" s="43">
        <f t="shared" ref="D22:K22" si="0">D9+D10+D12++D11+D13+D14+D15+D16+D17+D18+D19+D20+D21</f>
        <v>25.2</v>
      </c>
      <c r="E22" s="43">
        <f t="shared" si="0"/>
        <v>15.200000000000001</v>
      </c>
      <c r="F22" s="43">
        <f t="shared" si="0"/>
        <v>73.099999999999994</v>
      </c>
      <c r="G22" s="43">
        <f t="shared" si="0"/>
        <v>515.6</v>
      </c>
      <c r="H22" s="43">
        <f t="shared" si="0"/>
        <v>0.29000000000000004</v>
      </c>
      <c r="I22" s="43">
        <f t="shared" si="0"/>
        <v>0.13</v>
      </c>
      <c r="J22" s="43">
        <f t="shared" si="0"/>
        <v>1.88</v>
      </c>
      <c r="K22" s="43">
        <f t="shared" si="0"/>
        <v>76.67</v>
      </c>
      <c r="L22" s="43"/>
      <c r="M22" s="36">
        <f>M9+M10+M11+M12+M13+M14+M15+M16+M17+M18+M19+M20+M21</f>
        <v>118.34</v>
      </c>
      <c r="N22" s="36">
        <f>N9+N10+N11+N12+N13+N14+N15+N16+N17+N18+N19+N20+N21</f>
        <v>50.410000000000004</v>
      </c>
    </row>
  </sheetData>
  <mergeCells count="9">
    <mergeCell ref="A2:N5"/>
    <mergeCell ref="A6:N6"/>
    <mergeCell ref="A7:A8"/>
    <mergeCell ref="B7:B8"/>
    <mergeCell ref="C7:C8"/>
    <mergeCell ref="D7:F7"/>
    <mergeCell ref="G7:G8"/>
    <mergeCell ref="H7:J7"/>
    <mergeCell ref="K7:N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Лист3 )</vt:lpstr>
      <vt:lpstr>Лист4</vt:lpstr>
      <vt:lpstr>Лист5</vt:lpstr>
      <vt:lpstr>Лист6</vt:lpstr>
      <vt:lpstr>Лист7)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2025-03-28T05:23:04Z</dcterms:modified>
</cp:coreProperties>
</file>